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26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Noor/Desktop/البيانات المفتوحة/"/>
    </mc:Choice>
  </mc:AlternateContent>
  <xr:revisionPtr revIDLastSave="0" documentId="13_ncr:1_{3B232FAA-E893-664F-AF73-4B9488A6FC4F}" xr6:coauthVersionLast="47" xr6:coauthVersionMax="47" xr10:uidLastSave="{00000000-0000-0000-0000-000000000000}"/>
  <bookViews>
    <workbookView xWindow="1820" yWindow="1820" windowWidth="20900" windowHeight="10980" activeTab="5" xr2:uid="{ADDFA8E0-9F2E-4D83-90BD-5FCDBB025063}"/>
  </bookViews>
  <sheets>
    <sheet name="Oil sector" sheetId="1" r:id="rId1"/>
    <sheet name="Gas Sector" sheetId="2" r:id="rId2"/>
    <sheet name="Field" sheetId="3" r:id="rId3"/>
    <sheet name="Oil Prices" sheetId="4" r:id="rId4"/>
    <sheet name="Metadata" sheetId="5" r:id="rId5"/>
    <sheet name="Variables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5" i="4" l="1"/>
  <c r="D20" i="2" l="1"/>
  <c r="D25" i="2" l="1"/>
  <c r="D24" i="2"/>
  <c r="D23" i="2"/>
  <c r="D22" i="2"/>
  <c r="D21" i="2"/>
  <c r="D19" i="2"/>
  <c r="D11" i="2" l="1"/>
  <c r="C11" i="2"/>
  <c r="D6" i="3" l="1"/>
</calcChain>
</file>

<file path=xl/sharedStrings.xml><?xml version="1.0" encoding="utf-8"?>
<sst xmlns="http://schemas.openxmlformats.org/spreadsheetml/2006/main" count="127" uniqueCount="107">
  <si>
    <t>Daily average</t>
  </si>
  <si>
    <t>Details</t>
  </si>
  <si>
    <t>Production</t>
  </si>
  <si>
    <t>(Million Cubic Metres)</t>
  </si>
  <si>
    <t>(Million Cubic Metres/day)</t>
  </si>
  <si>
    <t>Total associated gas</t>
  </si>
  <si>
    <t>Total non-associated gas</t>
  </si>
  <si>
    <t>Total production</t>
  </si>
  <si>
    <t>Total import through Dolphin Energy</t>
  </si>
  <si>
    <t>Total production and import</t>
  </si>
  <si>
    <t>%</t>
  </si>
  <si>
    <t>Industrial areas</t>
  </si>
  <si>
    <t>Total</t>
  </si>
  <si>
    <t>Production Field</t>
  </si>
  <si>
    <t>Oil</t>
  </si>
  <si>
    <t>Gas</t>
  </si>
  <si>
    <t>Year</t>
  </si>
  <si>
    <t>1: Oil Sector</t>
  </si>
  <si>
    <t>2: Gas Sector</t>
  </si>
  <si>
    <t>Total Gas Reserve (Tscf)</t>
  </si>
  <si>
    <t>Import from Dolphin</t>
  </si>
  <si>
    <t>Gas Production  2024</t>
  </si>
  <si>
    <t>Grand Total</t>
  </si>
  <si>
    <t>(MMcm/d)</t>
  </si>
  <si>
    <t>(MMcm)</t>
  </si>
  <si>
    <t xml:space="preserve"> Production of assoc. &amp; non-ass.    (MMcm/d)</t>
  </si>
  <si>
    <t xml:space="preserve">Non associated Gas    </t>
  </si>
  <si>
    <t>Associated Gas</t>
  </si>
  <si>
    <t>OLNG</t>
  </si>
  <si>
    <t>Oil fields</t>
  </si>
  <si>
    <t>Power Plants</t>
  </si>
  <si>
    <t>Industrial Projects</t>
  </si>
  <si>
    <t>Operators’ stations and usages</t>
  </si>
  <si>
    <t>No. Of Fields Producing (Oil &amp; Gas)</t>
  </si>
  <si>
    <t>Annual Production of Crud Oil &amp; Condensate (Million BBL)</t>
  </si>
  <si>
    <t>Daily average Production of Crud Oil &amp; Condensate (KBbl/d)</t>
  </si>
  <si>
    <t xml:space="preserve">OIL &amp; Condensate Export (KBbl/d)
</t>
  </si>
  <si>
    <t xml:space="preserve"> (MMcm) </t>
  </si>
  <si>
    <t>Reserves OIL &amp; Condensate (Million BBL)</t>
  </si>
  <si>
    <t>Natural gas consumption by sector for 2024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</si>
  <si>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</si>
  <si>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</si>
  <si>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</si>
  <si>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</si>
  <si>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</si>
  <si>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</si>
  <si>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</si>
  <si>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</si>
  <si>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</si>
  <si>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</si>
  <si>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</si>
  <si>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</si>
  <si>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Average</t>
  </si>
  <si>
    <t>US $/BBL</t>
  </si>
  <si>
    <t>Oil Price 2024</t>
  </si>
  <si>
    <t>Consumption (MMcm/d)</t>
  </si>
  <si>
    <t>Dataset Name</t>
  </si>
  <si>
    <t>Oil and Gas Data</t>
  </si>
  <si>
    <t>Dataset Description</t>
  </si>
  <si>
    <t>The list includes data on production, exports, and prices of crude oil and condensates, as well as data on natural gas production and consumption.</t>
  </si>
  <si>
    <t>Category</t>
  </si>
  <si>
    <t>Oil and Gas</t>
  </si>
  <si>
    <t>Keywords</t>
  </si>
  <si>
    <t>Oil Sector, Gas Sector</t>
  </si>
  <si>
    <t>Publication Date</t>
  </si>
  <si>
    <t>Contact Person</t>
  </si>
  <si>
    <t>Nasser bin Mohammed Al Nadabi</t>
  </si>
  <si>
    <t>Contact Number</t>
  </si>
  <si>
    <t>Email</t>
  </si>
  <si>
    <t>nasser.n.alnidabi@mem.gov.om</t>
  </si>
  <si>
    <t>File Format</t>
  </si>
  <si>
    <t>Excel sheet</t>
  </si>
  <si>
    <t>Reference Period</t>
  </si>
  <si>
    <t>Aggregate Indicators</t>
  </si>
  <si>
    <t>Data from companies operating in the oil and gas sector (13 companies)</t>
  </si>
  <si>
    <t>Source</t>
  </si>
  <si>
    <t>Ministry of Energy and Minerals</t>
  </si>
  <si>
    <t>Language</t>
  </si>
  <si>
    <t>Arabic + English</t>
  </si>
  <si>
    <t>No.</t>
  </si>
  <si>
    <t>Variable Name</t>
  </si>
  <si>
    <t>Variable Description</t>
  </si>
  <si>
    <t>Data Type</t>
  </si>
  <si>
    <t>Obligation Level (Mandatory / Optional)</t>
  </si>
  <si>
    <t>Crude Oil and Condensate Production</t>
  </si>
  <si>
    <t>Total production of crude oil and condensates by companies operating in the oil and gas sector</t>
  </si>
  <si>
    <t>Numeric</t>
  </si>
  <si>
    <t>Mandatory</t>
  </si>
  <si>
    <t>Crude Oil and Condensate Exports</t>
  </si>
  <si>
    <t>Total exports of crude oil and condensates by companies operating in the oil and gas sector</t>
  </si>
  <si>
    <t>Crude Oil and Condensate Reserves</t>
  </si>
  <si>
    <t>Estimated annual reserves of crude oil and condensates in the Sultanate of Oman</t>
  </si>
  <si>
    <t>Optional</t>
  </si>
  <si>
    <t>Average Price of Omani Crude Oil</t>
  </si>
  <si>
    <t>Monthly average price of Omani crude oil based on daily trades on the Gulf Commodity Exchange</t>
  </si>
  <si>
    <t>Natural Gas Production</t>
  </si>
  <si>
    <t>Total natural gas production by type for companies operating in the oil and gas sector</t>
  </si>
  <si>
    <t>Natural Gas Consumption</t>
  </si>
  <si>
    <t>Total natural gas consumption by sector</t>
  </si>
  <si>
    <t>Natural Gas Reserves</t>
  </si>
  <si>
    <t>Estimated annual reserves of natural gas in the Sultanate of Oman</t>
  </si>
  <si>
    <t>Producing Fields</t>
  </si>
  <si>
    <t>Number of producing fields in the oil and gas sectors</t>
  </si>
  <si>
    <t>Omanization in the Oil and Gas Sector</t>
  </si>
  <si>
    <t>Number of employees in companies within the oil and gas sector</t>
  </si>
  <si>
    <t>Health, Safety, Security, and Environment in the Oil and Gas Sector</t>
  </si>
  <si>
    <t>Aggregate data from companies in the oil and gas sector (number of fatalities, lost-time injuries, traffic incidents, working hours, distance traveled)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</si>
</sst>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%"/>
    <numFmt numFmtId="166" formatCode="0.0"/>
  </numFmts>
  <fonts count="22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4"/>
      <color theme="1"/>
      <name val="Calibri"/>
      <family val="2"/>
    </font>
    <font>
      <sz val="14"/>
      <color theme="1"/>
      <name val="Calibri"/>
      <family val="2"/>
    </font>
    <font>
      <b/>
      <sz val="16"/>
      <color theme="1"/>
      <name val="Calibri"/>
      <family val="2"/>
    </font>
    <font>
      <sz val="11"/>
      <color rgb="FF000000"/>
      <name val="HelveticaNeue"/>
    </font>
    <font>
      <b/>
      <sz val="12"/>
      <color theme="1"/>
      <name val="Calibri"/>
      <family val="2"/>
    </font>
    <font>
      <b/>
      <sz val="16"/>
      <color theme="1"/>
      <name val="Aptos Narrow"/>
      <family val="2"/>
      <scheme val="minor"/>
    </font>
    <font>
      <sz val="12"/>
      <color theme="1"/>
      <name val="Calibri"/>
      <family val="2"/>
    </font>
    <font>
      <sz val="12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2"/>
      <color rgb="FF002060"/>
      <name val="Times New Roman"/>
      <family val="1"/>
    </font>
    <font>
      <b/>
      <sz val="15"/>
      <color rgb="FF7F7F7F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0"/>
      <name val="Arial"/>
      <family val="2"/>
    </font>
    <font>
      <sz val="8"/>
      <name val="Aptos Narrow"/>
      <family val="2"/>
      <scheme val="minor"/>
    </font>
    <font>
      <sz val="18"/>
      <color theme="1"/>
      <name val="Aptos Narrow"/>
      <family val="2"/>
      <scheme val="minor"/>
    </font>
    <font>
      <b/>
      <sz val="14"/>
      <name val="Times New Roman"/>
      <family val="1"/>
    </font>
    <font>
      <b/>
      <sz val="18"/>
      <color theme="1"/>
      <name val="Aptos Narrow"/>
      <family val="2"/>
      <scheme val="minor"/>
    </font>
    <font>
      <b/>
      <sz val="12"/>
      <color rgb="FFFF00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BDB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medium">
        <color rgb="FFBFBFBF"/>
      </right>
      <top style="thin">
        <color indexed="64"/>
      </top>
      <bottom style="medium">
        <color rgb="FFBFBFBF"/>
      </bottom>
      <diagonal/>
    </border>
    <border>
      <left style="medium">
        <color rgb="FFBFBFBF"/>
      </left>
      <right style="medium">
        <color rgb="FFBFBFBF"/>
      </right>
      <top style="thin">
        <color indexed="64"/>
      </top>
      <bottom style="medium">
        <color rgb="FFBFBFBF"/>
      </bottom>
      <diagonal/>
    </border>
    <border>
      <left style="medium">
        <color rgb="FFBFBFBF"/>
      </left>
      <right style="thin">
        <color indexed="64"/>
      </right>
      <top style="thin">
        <color indexed="64"/>
      </top>
      <bottom style="medium">
        <color rgb="FFBFBFBF"/>
      </bottom>
      <diagonal/>
    </border>
    <border>
      <left/>
      <right style="medium">
        <color rgb="FFBFBFBF"/>
      </right>
      <top style="thin">
        <color indexed="64"/>
      </top>
      <bottom/>
      <diagonal/>
    </border>
    <border>
      <left/>
      <right style="medium">
        <color rgb="FFBFBFBF"/>
      </right>
      <top/>
      <bottom style="medium">
        <color rgb="FFBFBFBF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BFBFBF"/>
      </left>
      <right style="medium">
        <color rgb="FFBFBFBF"/>
      </right>
      <top/>
      <bottom style="medium">
        <color rgb="FFBFBFB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4" fillId="0" borderId="0"/>
    <xf numFmtId="0" fontId="21" fillId="0" borderId="0" applyNumberFormat="0" applyFill="0" applyBorder="0" applyAlignment="0" applyProtection="0"/>
  </cellStyleXfs>
  <cellXfs count="59">
    <xf numFmtId="0" fontId="0" fillId="0" borderId="0" xfId="0"/>
    <xf numFmtId="0" fontId="3" fillId="2" borderId="2" xfId="0" applyFont="1" applyFill="1" applyBorder="1" applyAlignment="1">
      <alignment horizontal="right" vertical="center" readingOrder="2"/>
    </xf>
    <xf numFmtId="0" fontId="5" fillId="0" borderId="0" xfId="0" applyFont="1" applyAlignment="1">
      <alignment vertical="center"/>
    </xf>
    <xf numFmtId="0" fontId="4" fillId="2" borderId="1" xfId="0" applyFont="1" applyFill="1" applyBorder="1" applyAlignment="1">
      <alignment horizontal="left" vertical="center" readingOrder="1"/>
    </xf>
    <xf numFmtId="0" fontId="2" fillId="3" borderId="2" xfId="0" applyFont="1" applyFill="1" applyBorder="1" applyAlignment="1">
      <alignment horizontal="center" vertical="center" readingOrder="2"/>
    </xf>
    <xf numFmtId="0" fontId="2" fillId="3" borderId="4" xfId="0" applyFont="1" applyFill="1" applyBorder="1" applyAlignment="1">
      <alignment horizontal="center" vertical="center" readingOrder="2"/>
    </xf>
    <xf numFmtId="0" fontId="7" fillId="0" borderId="0" xfId="0" applyFont="1"/>
    <xf numFmtId="0" fontId="6" fillId="3" borderId="2" xfId="0" applyFont="1" applyFill="1" applyBorder="1" applyAlignment="1">
      <alignment horizontal="center" vertical="center" readingOrder="2"/>
    </xf>
    <xf numFmtId="0" fontId="2" fillId="3" borderId="4" xfId="0" applyFont="1" applyFill="1" applyBorder="1" applyAlignment="1">
      <alignment vertical="center" readingOrder="2"/>
    </xf>
    <xf numFmtId="0" fontId="2" fillId="3" borderId="5" xfId="0" applyFont="1" applyFill="1" applyBorder="1" applyAlignment="1">
      <alignment vertical="center" readingOrder="2"/>
    </xf>
    <xf numFmtId="0" fontId="2" fillId="2" borderId="2" xfId="0" applyFont="1" applyFill="1" applyBorder="1" applyAlignment="1">
      <alignment horizontal="center" vertical="center" readingOrder="2"/>
    </xf>
    <xf numFmtId="0" fontId="3" fillId="2" borderId="2" xfId="0" applyFont="1" applyFill="1" applyBorder="1" applyAlignment="1">
      <alignment horizontal="center" vertical="center" readingOrder="2"/>
    </xf>
    <xf numFmtId="0" fontId="8" fillId="0" borderId="2" xfId="0" applyFont="1" applyBorder="1" applyAlignment="1">
      <alignment horizontal="center" vertical="center" readingOrder="2"/>
    </xf>
    <xf numFmtId="0" fontId="6" fillId="3" borderId="7" xfId="0" applyFont="1" applyFill="1" applyBorder="1" applyAlignment="1">
      <alignment horizontal="center" vertical="center" readingOrder="2"/>
    </xf>
    <xf numFmtId="0" fontId="6" fillId="3" borderId="7" xfId="0" applyFont="1" applyFill="1" applyBorder="1" applyAlignment="1">
      <alignment horizontal="center" vertical="center" wrapText="1" readingOrder="2"/>
    </xf>
    <xf numFmtId="0" fontId="8" fillId="0" borderId="7" xfId="0" applyFont="1" applyBorder="1" applyAlignment="1">
      <alignment horizontal="center" vertical="center" readingOrder="2"/>
    </xf>
    <xf numFmtId="0" fontId="11" fillId="3" borderId="7" xfId="0" applyFont="1" applyFill="1" applyBorder="1" applyAlignment="1">
      <alignment horizontal="left" vertical="center"/>
    </xf>
    <xf numFmtId="0" fontId="6" fillId="0" borderId="7" xfId="0" applyFont="1" applyBorder="1" applyAlignment="1">
      <alignment horizontal="center" vertical="center" readingOrder="2"/>
    </xf>
    <xf numFmtId="164" fontId="8" fillId="0" borderId="7" xfId="0" applyNumberFormat="1" applyFont="1" applyBorder="1" applyAlignment="1">
      <alignment horizontal="center" vertical="center" readingOrder="2"/>
    </xf>
    <xf numFmtId="164" fontId="10" fillId="0" borderId="7" xfId="0" applyNumberFormat="1" applyFont="1" applyBorder="1" applyAlignment="1">
      <alignment horizontal="center"/>
    </xf>
    <xf numFmtId="0" fontId="6" fillId="3" borderId="7" xfId="0" applyFont="1" applyFill="1" applyBorder="1" applyAlignment="1">
      <alignment horizontal="center" vertical="center" wrapText="1" readingOrder="1"/>
    </xf>
    <xf numFmtId="0" fontId="12" fillId="0" borderId="0" xfId="0" applyFont="1"/>
    <xf numFmtId="0" fontId="13" fillId="0" borderId="0" xfId="0" applyFont="1"/>
    <xf numFmtId="0" fontId="2" fillId="3" borderId="7" xfId="0" applyFont="1" applyFill="1" applyBorder="1" applyAlignment="1">
      <alignment horizontal="center" vertical="center" readingOrder="2"/>
    </xf>
    <xf numFmtId="165" fontId="0" fillId="0" borderId="0" xfId="1" applyNumberFormat="1" applyFont="1"/>
    <xf numFmtId="9" fontId="0" fillId="0" borderId="0" xfId="0" applyNumberFormat="1"/>
    <xf numFmtId="0" fontId="2" fillId="0" borderId="8" xfId="0" applyFont="1" applyBorder="1" applyAlignment="1">
      <alignment horizontal="center" vertical="center" readingOrder="2"/>
    </xf>
    <xf numFmtId="0" fontId="2" fillId="3" borderId="8" xfId="0" applyFont="1" applyFill="1" applyBorder="1" applyAlignment="1">
      <alignment horizontal="center" vertical="center" readingOrder="2"/>
    </xf>
    <xf numFmtId="0" fontId="6" fillId="3" borderId="1" xfId="0" applyFont="1" applyFill="1" applyBorder="1" applyAlignment="1">
      <alignment horizontal="center" vertical="center" readingOrder="2"/>
    </xf>
    <xf numFmtId="0" fontId="6" fillId="3" borderId="2" xfId="0" applyFont="1" applyFill="1" applyBorder="1" applyAlignment="1">
      <alignment horizontal="center" vertical="center" wrapText="1" readingOrder="1"/>
    </xf>
    <xf numFmtId="0" fontId="6" fillId="3" borderId="3" xfId="0" applyFont="1" applyFill="1" applyBorder="1" applyAlignment="1">
      <alignment horizontal="center" vertical="center" wrapText="1" readingOrder="1"/>
    </xf>
    <xf numFmtId="166" fontId="8" fillId="0" borderId="2" xfId="0" applyNumberFormat="1" applyFont="1" applyBorder="1" applyAlignment="1">
      <alignment horizontal="center" vertical="center" readingOrder="2"/>
    </xf>
    <xf numFmtId="0" fontId="6" fillId="3" borderId="7" xfId="0" applyFont="1" applyFill="1" applyBorder="1" applyAlignment="1">
      <alignment vertical="center" readingOrder="2"/>
    </xf>
    <xf numFmtId="165" fontId="9" fillId="0" borderId="7" xfId="1" applyNumberFormat="1" applyFont="1" applyFill="1" applyBorder="1" applyAlignment="1">
      <alignment horizontal="center"/>
    </xf>
    <xf numFmtId="164" fontId="6" fillId="0" borderId="7" xfId="0" applyNumberFormat="1" applyFont="1" applyBorder="1" applyAlignment="1">
      <alignment horizontal="center" vertical="center" readingOrder="2"/>
    </xf>
    <xf numFmtId="0" fontId="6" fillId="3" borderId="7" xfId="0" applyFont="1" applyFill="1" applyBorder="1" applyAlignment="1">
      <alignment horizontal="left" vertical="center" readingOrder="2"/>
    </xf>
    <xf numFmtId="164" fontId="6" fillId="3" borderId="7" xfId="0" applyNumberFormat="1" applyFont="1" applyFill="1" applyBorder="1" applyAlignment="1">
      <alignment horizontal="center" vertical="center" readingOrder="2"/>
    </xf>
    <xf numFmtId="9" fontId="10" fillId="3" borderId="7" xfId="0" applyNumberFormat="1" applyFont="1" applyFill="1" applyBorder="1" applyAlignment="1">
      <alignment horizontal="center"/>
    </xf>
    <xf numFmtId="0" fontId="16" fillId="0" borderId="0" xfId="0" applyFont="1" applyAlignment="1">
      <alignment horizontal="center"/>
    </xf>
    <xf numFmtId="0" fontId="13" fillId="3" borderId="7" xfId="0" applyFont="1" applyFill="1" applyBorder="1" applyAlignment="1">
      <alignment horizontal="center"/>
    </xf>
    <xf numFmtId="2" fontId="17" fillId="4" borderId="7" xfId="0" applyNumberFormat="1" applyFont="1" applyFill="1" applyBorder="1" applyAlignment="1">
      <alignment horizontal="center" vertical="center" readingOrder="2"/>
    </xf>
    <xf numFmtId="2" fontId="17" fillId="4" borderId="7" xfId="0" applyNumberFormat="1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center" vertical="center"/>
    </xf>
    <xf numFmtId="2" fontId="13" fillId="0" borderId="7" xfId="0" applyNumberFormat="1" applyFont="1" applyBorder="1" applyAlignment="1">
      <alignment horizontal="center"/>
    </xf>
    <xf numFmtId="0" fontId="19" fillId="0" borderId="0" xfId="0" applyFont="1" applyAlignment="1">
      <alignment horizontal="center"/>
    </xf>
    <xf numFmtId="0" fontId="11" fillId="3" borderId="7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/>
    </xf>
    <xf numFmtId="0" fontId="10" fillId="3" borderId="9" xfId="0" applyFont="1" applyFill="1" applyBorder="1" applyAlignment="1">
      <alignment horizontal="center"/>
    </xf>
    <xf numFmtId="0" fontId="10" fillId="3" borderId="10" xfId="0" applyFont="1" applyFill="1" applyBorder="1" applyAlignment="1">
      <alignment horizontal="center"/>
    </xf>
    <xf numFmtId="0" fontId="6" fillId="3" borderId="7" xfId="0" applyFont="1" applyFill="1" applyBorder="1" applyAlignment="1">
      <alignment horizontal="center" vertical="center" readingOrder="2"/>
    </xf>
    <xf numFmtId="0" fontId="2" fillId="3" borderId="4" xfId="0" applyFont="1" applyFill="1" applyBorder="1" applyAlignment="1">
      <alignment horizontal="center" vertical="center" readingOrder="2"/>
    </xf>
    <xf numFmtId="0" fontId="2" fillId="3" borderId="5" xfId="0" applyFont="1" applyFill="1" applyBorder="1" applyAlignment="1">
      <alignment horizontal="center" vertical="center" readingOrder="2"/>
    </xf>
    <xf numFmtId="0" fontId="4" fillId="2" borderId="6" xfId="0" applyFont="1" applyFill="1" applyBorder="1" applyAlignment="1">
      <alignment horizontal="left" vertical="center" readingOrder="2"/>
    </xf>
    <xf numFmtId="0" fontId="4" fillId="2" borderId="0" xfId="0" applyFont="1" applyFill="1" applyAlignment="1">
      <alignment horizontal="left" vertical="center" readingOrder="2"/>
    </xf>
    <xf numFmtId="0" fontId="18" fillId="2" borderId="0" xfId="0" applyFont="1" applyFill="1" applyAlignment="1">
      <alignment horizontal="center"/>
    </xf>
    <xf numFmtId="0" fontId="0" fillId="0" borderId="7" xfId="0" applyBorder="1"/>
    <xf numFmtId="0" fontId="21" fillId="0" borderId="7" xfId="3" applyBorder="1"/>
    <xf numFmtId="0" fontId="20" fillId="5" borderId="7" xfId="0" applyFont="1" applyFill="1" applyBorder="1"/>
    <xf numFmtId="0" fontId="0" fillId="5" borderId="7" xfId="0" applyFill="1" applyBorder="1"/>
  </cellXfs>
  <cellStyles count="4">
    <cellStyle name="Hyperlink" xfId="3" builtinId="8"/>
    <cellStyle name="Normal" xfId="0" builtinId="0"/>
    <cellStyle name="Normal 2" xfId="2" xr:uid="{CB830CD2-BE75-4812-A2AB-857EDD346F5B}"/>
    <cellStyle name="Percent" xfId="1" builtinId="5"/>
  </cellStyles>
  <dxfs count="0"/>
  <tableStyles count="0" defaultTableStyle="TableStyleMedium2" defaultPivotStyle="PivotStyleLight16"/>
  <colors>
    <mruColors>
      <color rgb="FFFFBD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hyperlink" Target="mailto:nasser.n.alnidabi@mem.gov.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F085E9-E7C4-4E6A-BFFB-B49660ED9568}">
  <dimension ref="A2:E5"/>
  <sheetViews>
    <sheetView topLeftCell="B1" workbookViewId="0">
      <selection activeCell="E2" sqref="E2"/>
    </sheetView>
  </sheetViews>
  <sheetFormatPr baseColWidth="10" defaultColWidth="8.83203125" defaultRowHeight="15"/>
  <cols>
    <col min="1" max="1" width="24.83203125" customWidth="1"/>
    <col min="2" max="2" width="31.83203125" customWidth="1"/>
    <col min="3" max="3" width="35.1640625" customWidth="1"/>
    <col min="4" max="4" width="26.1640625" customWidth="1"/>
    <col min="5" max="5" width="29" customWidth="1"/>
  </cols>
  <sheetData>
    <row r="2" spans="1:5" ht="22" thickBot="1">
      <c r="A2" s="3" t="s">
        <v>17</v>
      </c>
    </row>
    <row r="4" spans="1:5" ht="55.75" customHeight="1" thickBot="1">
      <c r="A4" s="28" t="s">
        <v>16</v>
      </c>
      <c r="B4" s="29" t="s">
        <v>34</v>
      </c>
      <c r="C4" s="29" t="s">
        <v>35</v>
      </c>
      <c r="D4" s="29" t="s">
        <v>36</v>
      </c>
      <c r="E4" s="30" t="s">
        <v>38</v>
      </c>
    </row>
    <row r="5" spans="1:5" ht="31" customHeight="1" thickBot="1">
      <c r="A5" s="7">
        <v>2024</v>
      </c>
      <c r="B5" s="12">
        <v>363.3</v>
      </c>
      <c r="C5" s="12">
        <v>992.6</v>
      </c>
      <c r="D5" s="31">
        <v>843</v>
      </c>
      <c r="E5" s="31">
        <v>4835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22EF52-07A1-4534-8217-F6DF99EEE29A}">
  <dimension ref="A2:I68"/>
  <sheetViews>
    <sheetView topLeftCell="B1" workbookViewId="0">
      <selection activeCell="C3" sqref="C3"/>
    </sheetView>
  </sheetViews>
  <sheetFormatPr baseColWidth="10" defaultColWidth="8.83203125" defaultRowHeight="15"/>
  <cols>
    <col min="1" max="1" width="39" customWidth="1"/>
    <col min="2" max="2" width="32.83203125" customWidth="1"/>
    <col min="3" max="3" width="18.5" customWidth="1"/>
    <col min="4" max="4" width="20.5" customWidth="1"/>
  </cols>
  <sheetData>
    <row r="2" spans="1:9" ht="22" thickBot="1">
      <c r="A2" s="3" t="s">
        <v>18</v>
      </c>
    </row>
    <row r="4" spans="1:9" ht="45.75" customHeight="1">
      <c r="A4" s="49">
        <v>2024</v>
      </c>
      <c r="B4" s="20" t="s">
        <v>25</v>
      </c>
      <c r="C4" s="14" t="s">
        <v>55</v>
      </c>
      <c r="D4" s="14" t="s">
        <v>19</v>
      </c>
    </row>
    <row r="5" spans="1:9" ht="28.5" customHeight="1">
      <c r="A5" s="49"/>
      <c r="B5" s="15">
        <v>149.19999999999999</v>
      </c>
      <c r="C5" s="15">
        <v>154.5</v>
      </c>
      <c r="D5" s="15">
        <v>23.3</v>
      </c>
    </row>
    <row r="6" spans="1:9" ht="30" customHeight="1">
      <c r="G6" s="6"/>
    </row>
    <row r="8" spans="1:9" ht="16.25" customHeight="1">
      <c r="A8" s="46" t="s">
        <v>21</v>
      </c>
      <c r="B8" s="46"/>
      <c r="C8" s="13" t="s">
        <v>24</v>
      </c>
      <c r="D8" s="13" t="s">
        <v>23</v>
      </c>
    </row>
    <row r="9" spans="1:9" ht="16">
      <c r="A9" s="45" t="s">
        <v>12</v>
      </c>
      <c r="B9" s="16" t="s">
        <v>27</v>
      </c>
      <c r="C9" s="18">
        <v>11616.2</v>
      </c>
      <c r="D9" s="18">
        <v>31.7</v>
      </c>
    </row>
    <row r="10" spans="1:9" ht="16.25" customHeight="1">
      <c r="A10" s="45"/>
      <c r="B10" s="16" t="s">
        <v>26</v>
      </c>
      <c r="C10" s="18">
        <v>42995.5</v>
      </c>
      <c r="D10" s="18">
        <v>117.5</v>
      </c>
    </row>
    <row r="11" spans="1:9" ht="20">
      <c r="A11" s="47" t="s">
        <v>22</v>
      </c>
      <c r="B11" s="48"/>
      <c r="C11" s="19">
        <f>C9+C10</f>
        <v>54611.7</v>
      </c>
      <c r="D11" s="19">
        <f>D9+D10</f>
        <v>149.19999999999999</v>
      </c>
      <c r="I11" s="21"/>
    </row>
    <row r="16" spans="1:9" ht="19">
      <c r="A16" s="22" t="s">
        <v>39</v>
      </c>
    </row>
    <row r="18" spans="1:5" ht="16">
      <c r="A18" s="32"/>
      <c r="B18" s="13" t="s">
        <v>37</v>
      </c>
      <c r="C18" s="13" t="s">
        <v>23</v>
      </c>
      <c r="D18" s="13" t="s">
        <v>10</v>
      </c>
    </row>
    <row r="19" spans="1:5" ht="16">
      <c r="A19" s="32" t="s">
        <v>28</v>
      </c>
      <c r="B19" s="18">
        <v>17741.400000000001</v>
      </c>
      <c r="C19" s="15">
        <v>48.5</v>
      </c>
      <c r="D19" s="33">
        <f>B19/B25</f>
        <v>0.31377161209994625</v>
      </c>
      <c r="E19" s="24"/>
    </row>
    <row r="20" spans="1:5" ht="16">
      <c r="A20" s="32" t="s">
        <v>30</v>
      </c>
      <c r="B20" s="34">
        <v>9441</v>
      </c>
      <c r="C20" s="17">
        <v>25.8</v>
      </c>
      <c r="D20" s="33">
        <f>B20/B25</f>
        <v>0.16697204221964401</v>
      </c>
      <c r="E20" s="24"/>
    </row>
    <row r="21" spans="1:5" ht="16">
      <c r="A21" s="32" t="s">
        <v>31</v>
      </c>
      <c r="B21" s="18">
        <v>11332</v>
      </c>
      <c r="C21" s="15">
        <v>31</v>
      </c>
      <c r="D21" s="33">
        <f>B21/B25</f>
        <v>0.2004159710235151</v>
      </c>
      <c r="E21" s="24"/>
    </row>
    <row r="22" spans="1:5" ht="16">
      <c r="A22" s="32" t="s">
        <v>11</v>
      </c>
      <c r="B22" s="34">
        <v>251.4</v>
      </c>
      <c r="C22" s="17">
        <v>0.7</v>
      </c>
      <c r="D22" s="33">
        <f>B22/B25</f>
        <v>4.4462208891026906E-3</v>
      </c>
      <c r="E22" s="24"/>
    </row>
    <row r="23" spans="1:5" ht="16">
      <c r="A23" s="32" t="s">
        <v>29</v>
      </c>
      <c r="B23" s="18">
        <v>12130.1</v>
      </c>
      <c r="C23" s="15">
        <v>33.1</v>
      </c>
      <c r="D23" s="33">
        <f>B23/B25</f>
        <v>0.21453104219134667</v>
      </c>
      <c r="E23" s="24"/>
    </row>
    <row r="24" spans="1:5" ht="16">
      <c r="A24" s="35" t="s">
        <v>32</v>
      </c>
      <c r="B24" s="34">
        <v>5665.8</v>
      </c>
      <c r="C24" s="17">
        <v>15.5</v>
      </c>
      <c r="D24" s="33">
        <f>B24/B25</f>
        <v>0.10020444834319024</v>
      </c>
      <c r="E24" s="24"/>
    </row>
    <row r="25" spans="1:5" ht="16">
      <c r="A25" s="13" t="s">
        <v>12</v>
      </c>
      <c r="B25" s="36">
        <v>56542.400000000001</v>
      </c>
      <c r="C25" s="13">
        <v>154.5</v>
      </c>
      <c r="D25" s="37">
        <f>D19+D20+D21+D22+D23+D24</f>
        <v>1.0003413367667451</v>
      </c>
      <c r="E25" s="25"/>
    </row>
    <row r="26" spans="1:5">
      <c r="A26" s="2"/>
    </row>
    <row r="62" spans="1:3" ht="20" thickBot="1">
      <c r="A62" s="50" t="s">
        <v>1</v>
      </c>
      <c r="B62" s="4" t="s">
        <v>2</v>
      </c>
      <c r="C62" s="4" t="s">
        <v>0</v>
      </c>
    </row>
    <row r="63" spans="1:3" ht="20" thickBot="1">
      <c r="A63" s="51"/>
      <c r="B63" s="1" t="s">
        <v>3</v>
      </c>
      <c r="C63" s="1" t="s">
        <v>4</v>
      </c>
    </row>
    <row r="64" spans="1:3" ht="28.5" customHeight="1" thickBot="1">
      <c r="A64" s="8" t="s">
        <v>5</v>
      </c>
      <c r="B64" s="10">
        <v>11616.2</v>
      </c>
      <c r="C64" s="10">
        <v>31.7</v>
      </c>
    </row>
    <row r="65" spans="1:4" ht="28.5" customHeight="1" thickBot="1">
      <c r="A65" s="9" t="s">
        <v>6</v>
      </c>
      <c r="B65" s="11">
        <v>42995.5</v>
      </c>
      <c r="C65" s="11">
        <v>117.5</v>
      </c>
    </row>
    <row r="66" spans="1:4" ht="28.5" customHeight="1" thickBot="1">
      <c r="A66" s="8" t="s">
        <v>7</v>
      </c>
      <c r="B66" s="10">
        <v>54611.7</v>
      </c>
      <c r="C66" s="10">
        <v>149.19999999999999</v>
      </c>
      <c r="D66" t="s">
        <v>20</v>
      </c>
    </row>
    <row r="67" spans="1:4" ht="42.5" customHeight="1" thickBot="1">
      <c r="A67" s="9" t="s">
        <v>8</v>
      </c>
      <c r="B67" s="11">
        <v>1930.7</v>
      </c>
      <c r="C67" s="11">
        <v>5.3</v>
      </c>
    </row>
    <row r="68" spans="1:4" ht="42.5" customHeight="1" thickBot="1">
      <c r="A68" s="5" t="s">
        <v>9</v>
      </c>
      <c r="B68" s="10">
        <v>56542.400000000001</v>
      </c>
      <c r="C68" s="10">
        <v>154.5</v>
      </c>
    </row>
  </sheetData>
  <mergeCells count="5">
    <mergeCell ref="A9:A10"/>
    <mergeCell ref="A8:B8"/>
    <mergeCell ref="A11:B11"/>
    <mergeCell ref="A4:A5"/>
    <mergeCell ref="A62:A6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41ADB2-A138-4082-9F8B-E4AB8A39B30C}">
  <dimension ref="A3:D6"/>
  <sheetViews>
    <sheetView workbookViewId="0">
      <selection activeCell="A3" sqref="A3:B3"/>
    </sheetView>
  </sheetViews>
  <sheetFormatPr baseColWidth="10" defaultColWidth="8.83203125" defaultRowHeight="15"/>
  <cols>
    <col min="1" max="1" width="23" customWidth="1"/>
    <col min="2" max="2" width="24" customWidth="1"/>
    <col min="3" max="3" width="19.83203125" customWidth="1"/>
    <col min="4" max="4" width="26" customWidth="1"/>
  </cols>
  <sheetData>
    <row r="3" spans="1:4" ht="21">
      <c r="A3" s="52" t="s">
        <v>33</v>
      </c>
      <c r="B3" s="53"/>
    </row>
    <row r="5" spans="1:4" ht="31.5" customHeight="1">
      <c r="A5" s="23" t="s">
        <v>13</v>
      </c>
      <c r="B5" s="23" t="s">
        <v>14</v>
      </c>
      <c r="C5" s="23" t="s">
        <v>15</v>
      </c>
      <c r="D5" s="23" t="s">
        <v>12</v>
      </c>
    </row>
    <row r="6" spans="1:4" ht="34" customHeight="1" thickBot="1">
      <c r="A6" s="27">
        <v>2024</v>
      </c>
      <c r="B6" s="26">
        <v>400</v>
      </c>
      <c r="C6" s="26">
        <v>75</v>
      </c>
      <c r="D6" s="26">
        <f>C6+B6</f>
        <v>475</v>
      </c>
    </row>
  </sheetData>
  <mergeCells count="1">
    <mergeCell ref="A3:B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A453E7-3A54-4221-8901-960661704656}">
  <dimension ref="A1:M5"/>
  <sheetViews>
    <sheetView workbookViewId="0">
      <selection activeCell="J19" sqref="J19:K19"/>
    </sheetView>
  </sheetViews>
  <sheetFormatPr baseColWidth="10" defaultColWidth="8.83203125" defaultRowHeight="15"/>
  <cols>
    <col min="1" max="12" width="12.83203125" customWidth="1"/>
    <col min="13" max="13" width="13.33203125" customWidth="1"/>
  </cols>
  <sheetData>
    <row r="1" spans="1:13" ht="24">
      <c r="A1" s="54" t="s">
        <v>54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</row>
    <row r="2" spans="1:13" ht="24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</row>
    <row r="3" spans="1:13" ht="16">
      <c r="M3" s="44" t="s">
        <v>53</v>
      </c>
    </row>
    <row r="4" spans="1:13" ht="19">
      <c r="A4" s="39" t="s">
        <v>40</v>
      </c>
      <c r="B4" s="39" t="s">
        <v>41</v>
      </c>
      <c r="C4" s="39" t="s">
        <v>42</v>
      </c>
      <c r="D4" s="39" t="s">
        <v>43</v>
      </c>
      <c r="E4" s="39" t="s">
        <v>44</v>
      </c>
      <c r="F4" s="39" t="s">
        <v>45</v>
      </c>
      <c r="G4" s="39" t="s">
        <v>46</v>
      </c>
      <c r="H4" s="39" t="s">
        <v>47</v>
      </c>
      <c r="I4" s="39" t="s">
        <v>48</v>
      </c>
      <c r="J4" s="39" t="s">
        <v>49</v>
      </c>
      <c r="K4" s="39" t="s">
        <v>50</v>
      </c>
      <c r="L4" s="39" t="s">
        <v>51</v>
      </c>
      <c r="M4" s="39" t="s">
        <v>52</v>
      </c>
    </row>
    <row r="5" spans="1:13" ht="19">
      <c r="A5" s="40">
        <v>83.17</v>
      </c>
      <c r="B5" s="40">
        <v>77.209999999999994</v>
      </c>
      <c r="C5" s="41">
        <v>78.75</v>
      </c>
      <c r="D5" s="42">
        <v>80.849999999999994</v>
      </c>
      <c r="E5" s="41">
        <v>84.14</v>
      </c>
      <c r="F5" s="40">
        <v>89.3</v>
      </c>
      <c r="G5" s="40">
        <v>83.89</v>
      </c>
      <c r="H5" s="40">
        <v>82.5</v>
      </c>
      <c r="I5" s="40">
        <v>83.85</v>
      </c>
      <c r="J5" s="40">
        <v>77.540000000000006</v>
      </c>
      <c r="K5" s="40">
        <v>73.489999999999995</v>
      </c>
      <c r="L5" s="40">
        <v>74.819999999999993</v>
      </c>
      <c r="M5" s="43">
        <f>SUM(A5:L5)/12</f>
        <v>80.792500000000004</v>
      </c>
    </row>
  </sheetData>
  <mergeCells count="1">
    <mergeCell ref="A1:M1"/>
  </mergeCells>
  <phoneticPr fontId="15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E1E58D-C8D2-EB4F-9CB3-039D86E73AC8}">
  <dimension ref="B3:C15"/>
  <sheetViews>
    <sheetView workbookViewId="0">
      <selection activeCell="B14" sqref="B14"/>
    </sheetView>
  </sheetViews>
  <sheetFormatPr baseColWidth="10" defaultRowHeight="15"/>
  <cols>
    <col min="2" max="2" width="42" customWidth="1"/>
    <col min="3" max="3" width="108.33203125" customWidth="1"/>
  </cols>
  <sheetData>
    <row r="3" spans="2:3">
      <c r="B3" s="57" t="s">
        <v>56</v>
      </c>
      <c r="C3" s="57" t="s">
        <v>57</v>
      </c>
    </row>
    <row r="4" spans="2:3">
      <c r="B4" s="57" t="s">
        <v>58</v>
      </c>
      <c r="C4" s="55" t="s">
        <v>59</v>
      </c>
    </row>
    <row r="5" spans="2:3">
      <c r="B5" s="57" t="s">
        <v>60</v>
      </c>
      <c r="C5" s="55" t="s">
        <v>61</v>
      </c>
    </row>
    <row r="6" spans="2:3">
      <c r="B6" s="57" t="s">
        <v>62</v>
      </c>
      <c r="C6" s="55" t="s">
        <v>63</v>
      </c>
    </row>
    <row r="7" spans="2:3">
      <c r="B7" s="57" t="s">
        <v>64</v>
      </c>
      <c r="C7" s="55">
        <v>2025</v>
      </c>
    </row>
    <row r="8" spans="2:3">
      <c r="B8" s="57" t="s">
        <v>65</v>
      </c>
      <c r="C8" s="55" t="s">
        <v>66</v>
      </c>
    </row>
    <row r="9" spans="2:3">
      <c r="B9" s="57" t="s">
        <v>67</v>
      </c>
      <c r="C9" s="55">
        <v>24640858</v>
      </c>
    </row>
    <row r="10" spans="2:3">
      <c r="B10" s="57" t="s">
        <v>68</v>
      </c>
      <c r="C10" s="56" t="s">
        <v>69</v>
      </c>
    </row>
    <row r="11" spans="2:3">
      <c r="B11" s="57" t="s">
        <v>70</v>
      </c>
      <c r="C11" s="55" t="s">
        <v>71</v>
      </c>
    </row>
    <row r="12" spans="2:3">
      <c r="B12" s="57" t="s">
        <v>72</v>
      </c>
      <c r="C12" s="55">
        <v>2024</v>
      </c>
    </row>
    <row r="13" spans="2:3">
      <c r="B13" s="57" t="s">
        <v>73</v>
      </c>
      <c r="C13" s="55" t="s">
        <v>74</v>
      </c>
    </row>
    <row r="14" spans="2:3">
      <c r="B14" s="57" t="s">
        <v>75</v>
      </c>
      <c r="C14" s="55" t="s">
        <v>76</v>
      </c>
    </row>
    <row r="15" spans="2:3">
      <c r="B15" s="57" t="s">
        <v>77</v>
      </c>
      <c r="C15" s="55" t="s">
        <v>78</v>
      </c>
    </row>
  </sheetData>
  <hyperlinks>
    <hyperlink ref="C10" r:id="rId1" display="mailto:nasser.n.alnidabi@mem.gov.om" xr:uid="{8DE9372E-7E29-9C4B-9209-19D90665027C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81E225-C4B7-AF4F-99B3-C4C80A635E7B}">
  <dimension ref="B3:F13"/>
  <sheetViews>
    <sheetView tabSelected="1" workbookViewId="0">
      <selection activeCell="D18" sqref="D18"/>
    </sheetView>
  </sheetViews>
  <sheetFormatPr baseColWidth="10" defaultRowHeight="15"/>
  <cols>
    <col min="3" max="3" width="40" customWidth="1"/>
    <col min="4" max="4" width="43.6640625" customWidth="1"/>
    <col min="5" max="5" width="19.5" customWidth="1"/>
    <col min="6" max="6" width="32.5" customWidth="1"/>
  </cols>
  <sheetData>
    <row r="3" spans="2:6">
      <c r="B3" s="57" t="s">
        <v>79</v>
      </c>
      <c r="C3" s="57" t="s">
        <v>80</v>
      </c>
      <c r="D3" s="57" t="s">
        <v>81</v>
      </c>
      <c r="E3" s="57" t="s">
        <v>82</v>
      </c>
      <c r="F3" s="57" t="s">
        <v>83</v>
      </c>
    </row>
    <row r="4" spans="2:6">
      <c r="B4" s="58">
        <v>1</v>
      </c>
      <c r="C4" s="55" t="s">
        <v>84</v>
      </c>
      <c r="D4" s="55" t="s">
        <v>85</v>
      </c>
      <c r="E4" s="55" t="s">
        <v>86</v>
      </c>
      <c r="F4" s="55" t="s">
        <v>87</v>
      </c>
    </row>
    <row r="5" spans="2:6">
      <c r="B5" s="58">
        <v>2</v>
      </c>
      <c r="C5" s="55" t="s">
        <v>88</v>
      </c>
      <c r="D5" s="55" t="s">
        <v>89</v>
      </c>
      <c r="E5" s="55" t="s">
        <v>86</v>
      </c>
      <c r="F5" s="55" t="s">
        <v>87</v>
      </c>
    </row>
    <row r="6" spans="2:6">
      <c r="B6" s="58">
        <v>3</v>
      </c>
      <c r="C6" s="55" t="s">
        <v>90</v>
      </c>
      <c r="D6" s="55" t="s">
        <v>91</v>
      </c>
      <c r="E6" s="55" t="s">
        <v>86</v>
      </c>
      <c r="F6" s="55" t="s">
        <v>92</v>
      </c>
    </row>
    <row r="7" spans="2:6">
      <c r="B7" s="58">
        <v>4</v>
      </c>
      <c r="C7" s="55" t="s">
        <v>93</v>
      </c>
      <c r="D7" s="55" t="s">
        <v>94</v>
      </c>
      <c r="E7" s="55" t="s">
        <v>86</v>
      </c>
      <c r="F7" s="55" t="s">
        <v>87</v>
      </c>
    </row>
    <row r="8" spans="2:6">
      <c r="B8" s="58">
        <v>5</v>
      </c>
      <c r="C8" s="55" t="s">
        <v>95</v>
      </c>
      <c r="D8" s="55" t="s">
        <v>96</v>
      </c>
      <c r="E8" s="55" t="s">
        <v>86</v>
      </c>
      <c r="F8" s="55" t="s">
        <v>87</v>
      </c>
    </row>
    <row r="9" spans="2:6">
      <c r="B9" s="58">
        <v>6</v>
      </c>
      <c r="C9" s="55" t="s">
        <v>97</v>
      </c>
      <c r="D9" s="55" t="s">
        <v>98</v>
      </c>
      <c r="E9" s="55" t="s">
        <v>86</v>
      </c>
      <c r="F9" s="55" t="s">
        <v>92</v>
      </c>
    </row>
    <row r="10" spans="2:6">
      <c r="B10" s="58">
        <v>7</v>
      </c>
      <c r="C10" s="55" t="s">
        <v>99</v>
      </c>
      <c r="D10" s="55" t="s">
        <v>100</v>
      </c>
      <c r="E10" s="55" t="s">
        <v>86</v>
      </c>
      <c r="F10" s="55" t="s">
        <v>92</v>
      </c>
    </row>
    <row r="11" spans="2:6">
      <c r="B11" s="58">
        <v>8</v>
      </c>
      <c r="C11" s="55" t="s">
        <v>101</v>
      </c>
      <c r="D11" s="55" t="s">
        <v>102</v>
      </c>
      <c r="E11" s="55" t="s">
        <v>86</v>
      </c>
      <c r="F11" s="55" t="s">
        <v>92</v>
      </c>
    </row>
    <row r="12" spans="2:6">
      <c r="B12" s="58">
        <v>9</v>
      </c>
      <c r="C12" s="55" t="s">
        <v>103</v>
      </c>
      <c r="D12" s="55" t="s">
        <v>104</v>
      </c>
      <c r="E12" s="55" t="s">
        <v>86</v>
      </c>
      <c r="F12" s="55" t="s">
        <v>92</v>
      </c>
    </row>
    <row r="13" spans="2:6">
      <c r="B13" s="58">
        <v>10</v>
      </c>
      <c r="C13" s="55" t="s">
        <v>105</v>
      </c>
      <c r="D13" s="55" t="s">
        <v>106</v>
      </c>
      <c r="E13" s="55" t="s">
        <v>86</v>
      </c>
      <c r="F13" s="55" t="s">
        <v>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Oil sector</vt:lpstr>
      <vt:lpstr>Gas Sector</vt:lpstr>
      <vt:lpstr>Field</vt:lpstr>
      <vt:lpstr>Oil Prices</vt:lpstr>
      <vt:lpstr>Metadata</vt:lpstr>
      <vt:lpstr>Variables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Khalsa S Al-Jahdhami</dc:creator>
  <cp:lastModifiedBy>Noor Al Maashari</cp:lastModifiedBy>
  <dcterms:created xsi:type="dcterms:W3CDTF">2025-05-11T05:57:24Z</dcterms:created>
  <dcterms:modified xsi:type="dcterms:W3CDTF">2025-07-10T08:49:40Z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2025-05-11T06:42:49Z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f68cb46f-abcc-48c1-a923-673cc1857806</vt:lpwstr>
  </property>
  <property fmtid="{D5CDD505-2E9C-101B-9397-08002B2CF9AE}" pid="7" name="MSIP_Label_defa4170-0d19-0005-0004-bc88714345d2_ActionId">
    <vt:lpwstr>7686dbfa-bbf3-429f-b687-1c52147e5043</vt:lpwstr>
  </property>
  <property fmtid="{D5CDD505-2E9C-101B-9397-08002B2CF9AE}" pid="8" name="MSIP_Label_defa4170-0d19-0005-0004-bc88714345d2_ContentBits">
    <vt:lpwstr>0</vt:lpwstr>
  </property>
</Properties>
</file>