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sser\Desktop\New folder (2)\"/>
    </mc:Choice>
  </mc:AlternateContent>
  <xr:revisionPtr revIDLastSave="0" documentId="13_ncr:1_{0B9D5D8A-554F-46BB-8774-5E4A8D53E93D}" xr6:coauthVersionLast="47" xr6:coauthVersionMax="47" xr10:uidLastSave="{00000000-0000-0000-0000-000000000000}"/>
  <bookViews>
    <workbookView xWindow="-108" yWindow="-108" windowWidth="23256" windowHeight="12456" activeTab="3" xr2:uid="{ADDFA8E0-9F2E-4D83-90BD-5FCDBB025063}"/>
  </bookViews>
  <sheets>
    <sheet name="Oil sector" sheetId="1" r:id="rId1"/>
    <sheet name="Gas Sector" sheetId="2" r:id="rId2"/>
    <sheet name="Field" sheetId="3" r:id="rId3"/>
    <sheet name="Oil Pric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4" l="1"/>
  <c r="D20" i="2" l="1"/>
  <c r="D25" i="2" l="1"/>
  <c r="D24" i="2"/>
  <c r="D23" i="2"/>
  <c r="D22" i="2"/>
  <c r="D21" i="2"/>
  <c r="D19" i="2"/>
  <c r="D11" i="2" l="1"/>
  <c r="C11" i="2"/>
  <c r="D6" i="3" l="1"/>
</calcChain>
</file>

<file path=xl/sharedStrings.xml><?xml version="1.0" encoding="utf-8"?>
<sst xmlns="http://schemas.openxmlformats.org/spreadsheetml/2006/main" count="59" uniqueCount="56">
  <si>
    <t>Daily average</t>
  </si>
  <si>
    <t>Details</t>
  </si>
  <si>
    <t>Production</t>
  </si>
  <si>
    <t>(Million Cubic Metres)</t>
  </si>
  <si>
    <t>(Million Cubic Metres/day)</t>
  </si>
  <si>
    <t>Total associated gas</t>
  </si>
  <si>
    <t>Total non-associated gas</t>
  </si>
  <si>
    <t>Total production</t>
  </si>
  <si>
    <t>Total import through Dolphin Energy</t>
  </si>
  <si>
    <t>Total production and import</t>
  </si>
  <si>
    <t>%</t>
  </si>
  <si>
    <t>Industrial areas</t>
  </si>
  <si>
    <t>Total</t>
  </si>
  <si>
    <t>Production Field</t>
  </si>
  <si>
    <t>Oil</t>
  </si>
  <si>
    <t>Gas</t>
  </si>
  <si>
    <t>Year</t>
  </si>
  <si>
    <t>1: Oil Sector</t>
  </si>
  <si>
    <t>2: Gas Sector</t>
  </si>
  <si>
    <t>Total Gas Reserve (Tscf)</t>
  </si>
  <si>
    <t>Import from Dolphin</t>
  </si>
  <si>
    <t>Gas Production  2024</t>
  </si>
  <si>
    <t>Grand Total</t>
  </si>
  <si>
    <t>Cuncumotion (MMcm/d)</t>
  </si>
  <si>
    <t>(MMcm/d)</t>
  </si>
  <si>
    <t>(MMcm)</t>
  </si>
  <si>
    <t xml:space="preserve"> Production of assoc. &amp; non-ass.    (MMcm/d)</t>
  </si>
  <si>
    <t xml:space="preserve">Non associated Gas    </t>
  </si>
  <si>
    <t>Associated Gas</t>
  </si>
  <si>
    <t>OLNG</t>
  </si>
  <si>
    <t>Oil fields</t>
  </si>
  <si>
    <t>Power Plants</t>
  </si>
  <si>
    <t>Industrial Projects</t>
  </si>
  <si>
    <t>Operators’ stations and usages</t>
  </si>
  <si>
    <t>No. Of Fields Producing (Oil &amp; Gas)</t>
  </si>
  <si>
    <t>Annual Production of Crud Oil &amp; Condensate (Million BBL)</t>
  </si>
  <si>
    <t>Daily average Production of Crud Oil &amp; Condensate (KBbl/d)</t>
  </si>
  <si>
    <t xml:space="preserve">OIL &amp; Condensate Export (KBbl/d)
</t>
  </si>
  <si>
    <t xml:space="preserve"> (MMcm) </t>
  </si>
  <si>
    <t>Reserves OIL &amp; Condensate (Million BBL)</t>
  </si>
  <si>
    <t>Natural gas consumption by sector for 2024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</si>
  <si>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</si>
  <si>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</si>
  <si>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</si>
  <si>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</si>
  <si>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</si>
  <si>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</si>
  <si>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</si>
  <si>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</si>
  <si>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</si>
  <si>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</si>
  <si>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</si>
  <si>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</si>
  <si>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</si>
  <si>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US $/BBL</t>
  </si>
  <si>
    <t>Oil Price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</si>
</sst>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9" formatCode="#,##0.0"/>
    <numFmt numFmtId="170" formatCode="0.0%"/>
    <numFmt numFmtId="171" formatCode="0.0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b/>
      <sz val="16"/>
      <color theme="1"/>
      <name val="Calibri"/>
      <family val="2"/>
    </font>
    <font>
      <sz val="11"/>
      <color rgb="FF000000"/>
      <name val="HelveticaNeue"/>
    </font>
    <font>
      <b/>
      <sz val="12"/>
      <color theme="1"/>
      <name val="Calibri"/>
      <family val="2"/>
    </font>
    <font>
      <b/>
      <sz val="16"/>
      <color theme="1"/>
      <name val="Aptos Narrow"/>
      <family val="2"/>
      <scheme val="minor"/>
    </font>
    <font>
      <sz val="12"/>
      <color theme="1"/>
      <name val="Calibri"/>
      <family val="2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002060"/>
      <name val="Times New Roman"/>
      <family val="1"/>
    </font>
    <font>
      <b/>
      <sz val="15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name val="Arial"/>
      <family val="2"/>
    </font>
    <font>
      <sz val="8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sz val="14"/>
      <name val="Times New Roman"/>
      <family val="1"/>
    </font>
    <font>
      <b/>
      <sz val="18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rgb="FFBFBFBF"/>
      </right>
      <top style="thin">
        <color indexed="64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thin">
        <color indexed="64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 style="thin">
        <color indexed="64"/>
      </top>
      <bottom style="medium">
        <color rgb="FFBFBFBF"/>
      </bottom>
      <diagonal/>
    </border>
    <border>
      <left/>
      <right style="medium">
        <color rgb="FFBFBFBF"/>
      </right>
      <top style="thin">
        <color indexed="64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/>
  </cellStyleXfs>
  <cellXfs count="56">
    <xf numFmtId="0" fontId="0" fillId="0" borderId="0" xfId="0"/>
    <xf numFmtId="0" fontId="3" fillId="2" borderId="2" xfId="0" applyFont="1" applyFill="1" applyBorder="1" applyAlignment="1">
      <alignment horizontal="right" vertical="center" readingOrder="2"/>
    </xf>
    <xf numFmtId="0" fontId="5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readingOrder="1"/>
    </xf>
    <xf numFmtId="0" fontId="2" fillId="3" borderId="2" xfId="0" applyFont="1" applyFill="1" applyBorder="1" applyAlignment="1">
      <alignment horizontal="center" vertical="center" readingOrder="2"/>
    </xf>
    <xf numFmtId="0" fontId="2" fillId="3" borderId="4" xfId="0" applyFont="1" applyFill="1" applyBorder="1" applyAlignment="1">
      <alignment horizontal="center" vertical="center" readingOrder="2"/>
    </xf>
    <xf numFmtId="0" fontId="2" fillId="3" borderId="5" xfId="0" applyFont="1" applyFill="1" applyBorder="1" applyAlignment="1">
      <alignment horizontal="center" vertical="center" readingOrder="2"/>
    </xf>
    <xf numFmtId="0" fontId="7" fillId="0" borderId="0" xfId="0" applyFont="1"/>
    <xf numFmtId="0" fontId="6" fillId="3" borderId="2" xfId="0" applyFont="1" applyFill="1" applyBorder="1" applyAlignment="1">
      <alignment horizontal="center" vertical="center" readingOrder="2"/>
    </xf>
    <xf numFmtId="0" fontId="2" fillId="3" borderId="4" xfId="0" applyFont="1" applyFill="1" applyBorder="1" applyAlignment="1">
      <alignment vertical="center" readingOrder="2"/>
    </xf>
    <xf numFmtId="0" fontId="2" fillId="3" borderId="5" xfId="0" applyFont="1" applyFill="1" applyBorder="1" applyAlignment="1">
      <alignment vertical="center" readingOrder="2"/>
    </xf>
    <xf numFmtId="0" fontId="2" fillId="3" borderId="4" xfId="0" applyFont="1" applyFill="1" applyBorder="1" applyAlignment="1">
      <alignment horizontal="center" vertical="center" readingOrder="2"/>
    </xf>
    <xf numFmtId="0" fontId="2" fillId="2" borderId="2" xfId="0" applyFont="1" applyFill="1" applyBorder="1" applyAlignment="1">
      <alignment horizontal="center" vertical="center" readingOrder="2"/>
    </xf>
    <xf numFmtId="0" fontId="3" fillId="2" borderId="2" xfId="0" applyFont="1" applyFill="1" applyBorder="1" applyAlignment="1">
      <alignment horizontal="center" vertical="center" readingOrder="2"/>
    </xf>
    <xf numFmtId="0" fontId="8" fillId="0" borderId="2" xfId="0" applyFont="1" applyBorder="1" applyAlignment="1">
      <alignment horizontal="center" vertical="center" readingOrder="2"/>
    </xf>
    <xf numFmtId="0" fontId="6" fillId="3" borderId="7" xfId="0" applyFont="1" applyFill="1" applyBorder="1" applyAlignment="1">
      <alignment horizontal="center" vertical="center" readingOrder="2"/>
    </xf>
    <xf numFmtId="0" fontId="6" fillId="3" borderId="7" xfId="0" applyFont="1" applyFill="1" applyBorder="1" applyAlignment="1">
      <alignment horizontal="center" vertical="center" wrapText="1" readingOrder="2"/>
    </xf>
    <xf numFmtId="0" fontId="6" fillId="3" borderId="7" xfId="0" applyFont="1" applyFill="1" applyBorder="1" applyAlignment="1">
      <alignment horizontal="center" vertical="center" readingOrder="2"/>
    </xf>
    <xf numFmtId="0" fontId="8" fillId="0" borderId="7" xfId="0" applyFont="1" applyBorder="1" applyAlignment="1">
      <alignment horizontal="center" vertical="center" readingOrder="2"/>
    </xf>
    <xf numFmtId="0" fontId="10" fillId="3" borderId="7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readingOrder="2"/>
    </xf>
    <xf numFmtId="0" fontId="8" fillId="0" borderId="7" xfId="0" applyFont="1" applyFill="1" applyBorder="1" applyAlignment="1">
      <alignment horizontal="center" vertical="center" readingOrder="2"/>
    </xf>
    <xf numFmtId="169" fontId="8" fillId="0" borderId="7" xfId="0" applyNumberFormat="1" applyFont="1" applyFill="1" applyBorder="1" applyAlignment="1">
      <alignment horizontal="center" vertical="center" readingOrder="2"/>
    </xf>
    <xf numFmtId="169" fontId="10" fillId="0" borderId="7" xfId="0" applyNumberFormat="1" applyFont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 readingOrder="1"/>
    </xf>
    <xf numFmtId="0" fontId="12" fillId="0" borderId="0" xfId="0" applyFont="1"/>
    <xf numFmtId="0" fontId="13" fillId="0" borderId="0" xfId="0" applyFont="1"/>
    <xf numFmtId="0" fontId="2" fillId="3" borderId="7" xfId="0" applyFont="1" applyFill="1" applyBorder="1" applyAlignment="1">
      <alignment horizontal="center" vertical="center" readingOrder="2"/>
    </xf>
    <xf numFmtId="170" fontId="0" fillId="0" borderId="0" xfId="1" applyNumberFormat="1" applyFont="1"/>
    <xf numFmtId="9" fontId="0" fillId="0" borderId="0" xfId="0" applyNumberFormat="1"/>
    <xf numFmtId="0" fontId="2" fillId="0" borderId="8" xfId="0" applyFont="1" applyBorder="1" applyAlignment="1">
      <alignment horizontal="center" vertical="center" readingOrder="2"/>
    </xf>
    <xf numFmtId="0" fontId="4" fillId="2" borderId="6" xfId="0" applyFont="1" applyFill="1" applyBorder="1" applyAlignment="1">
      <alignment horizontal="left" vertical="center" readingOrder="2"/>
    </xf>
    <xf numFmtId="0" fontId="4" fillId="2" borderId="0" xfId="0" applyFont="1" applyFill="1" applyAlignment="1">
      <alignment horizontal="left" vertical="center" readingOrder="2"/>
    </xf>
    <xf numFmtId="0" fontId="2" fillId="3" borderId="8" xfId="0" applyFont="1" applyFill="1" applyBorder="1" applyAlignment="1">
      <alignment horizontal="center" vertical="center" readingOrder="2"/>
    </xf>
    <xf numFmtId="0" fontId="6" fillId="3" borderId="1" xfId="0" applyFont="1" applyFill="1" applyBorder="1" applyAlignment="1">
      <alignment horizontal="center" vertical="center" readingOrder="2"/>
    </xf>
    <xf numFmtId="0" fontId="6" fillId="3" borderId="2" xfId="0" applyFont="1" applyFill="1" applyBorder="1" applyAlignment="1">
      <alignment horizontal="center" vertical="center" wrapText="1" readingOrder="1"/>
    </xf>
    <xf numFmtId="0" fontId="6" fillId="3" borderId="3" xfId="0" applyFont="1" applyFill="1" applyBorder="1" applyAlignment="1">
      <alignment horizontal="center" vertical="center" wrapText="1" readingOrder="1"/>
    </xf>
    <xf numFmtId="171" fontId="8" fillId="0" borderId="2" xfId="0" applyNumberFormat="1" applyFont="1" applyBorder="1" applyAlignment="1">
      <alignment horizontal="center" vertical="center" readingOrder="2"/>
    </xf>
    <xf numFmtId="0" fontId="6" fillId="3" borderId="7" xfId="0" applyFont="1" applyFill="1" applyBorder="1" applyAlignment="1">
      <alignment vertical="center" readingOrder="2"/>
    </xf>
    <xf numFmtId="170" fontId="9" fillId="0" borderId="7" xfId="1" applyNumberFormat="1" applyFont="1" applyFill="1" applyBorder="1" applyAlignment="1">
      <alignment horizontal="center"/>
    </xf>
    <xf numFmtId="169" fontId="6" fillId="0" borderId="7" xfId="0" applyNumberFormat="1" applyFont="1" applyFill="1" applyBorder="1" applyAlignment="1">
      <alignment horizontal="center" vertical="center" readingOrder="2"/>
    </xf>
    <xf numFmtId="0" fontId="6" fillId="3" borderId="7" xfId="0" applyFont="1" applyFill="1" applyBorder="1" applyAlignment="1">
      <alignment horizontal="left" vertical="center" readingOrder="2"/>
    </xf>
    <xf numFmtId="169" fontId="6" fillId="3" borderId="7" xfId="0" applyNumberFormat="1" applyFont="1" applyFill="1" applyBorder="1" applyAlignment="1">
      <alignment horizontal="center" vertical="center" readingOrder="2"/>
    </xf>
    <xf numFmtId="9" fontId="10" fillId="3" borderId="7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3" fillId="3" borderId="7" xfId="0" applyFont="1" applyFill="1" applyBorder="1" applyAlignment="1">
      <alignment horizontal="center"/>
    </xf>
    <xf numFmtId="2" fontId="17" fillId="4" borderId="7" xfId="0" applyNumberFormat="1" applyFont="1" applyFill="1" applyBorder="1" applyAlignment="1">
      <alignment horizontal="center" vertical="center" readingOrder="2"/>
    </xf>
    <xf numFmtId="2" fontId="17" fillId="4" borderId="7" xfId="0" applyNumberFormat="1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/>
    </xf>
    <xf numFmtId="0" fontId="18" fillId="2" borderId="0" xfId="0" applyFont="1" applyFill="1" applyAlignment="1">
      <alignment horizontal="center"/>
    </xf>
    <xf numFmtId="0" fontId="19" fillId="0" borderId="0" xfId="0" applyFont="1" applyAlignment="1">
      <alignment horizontal="center"/>
    </xf>
  </cellXfs>
  <cellStyles count="3">
    <cellStyle name="Normal" xfId="0" builtinId="0"/>
    <cellStyle name="Normal 2" xfId="2" xr:uid="{CB830CD2-BE75-4812-A2AB-857EDD346F5B}"/>
    <cellStyle name="Percent" xfId="1" builtinId="5"/>
  </cellStyles>
  <dxfs count="0"/>
  <tableStyles count="0" defaultTableStyle="TableStyleMedium2" defaultPivotStyle="PivotStyleLight16"/>
  <colors>
    <mruColors>
      <color rgb="FFFFB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085E9-E7C4-4E6A-BFFB-B49660ED9568}">
  <dimension ref="A2:E5"/>
  <sheetViews>
    <sheetView workbookViewId="0">
      <selection activeCell="E13" sqref="E13"/>
    </sheetView>
  </sheetViews>
  <sheetFormatPr defaultRowHeight="14.4"/>
  <cols>
    <col min="1" max="1" width="24.88671875" customWidth="1"/>
    <col min="2" max="2" width="31.88671875" customWidth="1"/>
    <col min="3" max="3" width="35.109375" customWidth="1"/>
    <col min="4" max="4" width="26.109375" customWidth="1"/>
    <col min="5" max="5" width="29" customWidth="1"/>
  </cols>
  <sheetData>
    <row r="2" spans="1:5" ht="21.6" thickBot="1">
      <c r="A2" s="3" t="s">
        <v>17</v>
      </c>
    </row>
    <row r="4" spans="1:5" ht="55.8" customHeight="1" thickBot="1">
      <c r="A4" s="38" t="s">
        <v>16</v>
      </c>
      <c r="B4" s="39" t="s">
        <v>35</v>
      </c>
      <c r="C4" s="39" t="s">
        <v>36</v>
      </c>
      <c r="D4" s="39" t="s">
        <v>37</v>
      </c>
      <c r="E4" s="40" t="s">
        <v>39</v>
      </c>
    </row>
    <row r="5" spans="1:5" ht="31.05" customHeight="1" thickBot="1">
      <c r="A5" s="8">
        <v>2024</v>
      </c>
      <c r="B5" s="14">
        <v>363.3</v>
      </c>
      <c r="C5" s="14">
        <v>992.6</v>
      </c>
      <c r="D5" s="41">
        <v>308</v>
      </c>
      <c r="E5" s="41">
        <v>4385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2EF52-07A1-4534-8217-F6DF99EEE29A}">
  <dimension ref="A2:I68"/>
  <sheetViews>
    <sheetView topLeftCell="A8" workbookViewId="0">
      <selection activeCell="F17" sqref="F17"/>
    </sheetView>
  </sheetViews>
  <sheetFormatPr defaultRowHeight="14.4"/>
  <cols>
    <col min="1" max="1" width="39" customWidth="1"/>
    <col min="2" max="2" width="32.88671875" customWidth="1"/>
    <col min="3" max="3" width="18.44140625" customWidth="1"/>
    <col min="4" max="4" width="20.44140625" customWidth="1"/>
  </cols>
  <sheetData>
    <row r="2" spans="1:9" ht="21.6" thickBot="1">
      <c r="A2" s="3" t="s">
        <v>18</v>
      </c>
    </row>
    <row r="4" spans="1:9" ht="45.6" customHeight="1">
      <c r="A4" s="15">
        <v>2024</v>
      </c>
      <c r="B4" s="28" t="s">
        <v>26</v>
      </c>
      <c r="C4" s="16" t="s">
        <v>23</v>
      </c>
      <c r="D4" s="16" t="s">
        <v>19</v>
      </c>
    </row>
    <row r="5" spans="1:9" ht="28.5" customHeight="1">
      <c r="A5" s="15"/>
      <c r="B5" s="18">
        <v>149.19999999999999</v>
      </c>
      <c r="C5" s="18">
        <v>154.5</v>
      </c>
      <c r="D5" s="18">
        <v>23.3</v>
      </c>
    </row>
    <row r="6" spans="1:9" ht="30" customHeight="1">
      <c r="G6" s="7"/>
    </row>
    <row r="8" spans="1:9" ht="16.2" customHeight="1">
      <c r="A8" s="19" t="s">
        <v>21</v>
      </c>
      <c r="B8" s="19"/>
      <c r="C8" s="17" t="s">
        <v>25</v>
      </c>
      <c r="D8" s="17" t="s">
        <v>24</v>
      </c>
    </row>
    <row r="9" spans="1:9" ht="15.6">
      <c r="A9" s="27" t="s">
        <v>12</v>
      </c>
      <c r="B9" s="20" t="s">
        <v>28</v>
      </c>
      <c r="C9" s="23">
        <v>11616.2</v>
      </c>
      <c r="D9" s="23">
        <v>31.7</v>
      </c>
    </row>
    <row r="10" spans="1:9" ht="16.2" customHeight="1">
      <c r="A10" s="27"/>
      <c r="B10" s="20" t="s">
        <v>27</v>
      </c>
      <c r="C10" s="23">
        <v>42995.5</v>
      </c>
      <c r="D10" s="23">
        <v>117.5</v>
      </c>
    </row>
    <row r="11" spans="1:9" ht="19.8">
      <c r="A11" s="25" t="s">
        <v>22</v>
      </c>
      <c r="B11" s="26"/>
      <c r="C11" s="24">
        <f>C9+C10</f>
        <v>54611.7</v>
      </c>
      <c r="D11" s="24">
        <f>D9+D10</f>
        <v>149.19999999999999</v>
      </c>
      <c r="I11" s="29"/>
    </row>
    <row r="16" spans="1:9" ht="18">
      <c r="A16" s="30" t="s">
        <v>40</v>
      </c>
    </row>
    <row r="18" spans="1:5" ht="15.6">
      <c r="A18" s="42"/>
      <c r="B18" s="17" t="s">
        <v>38</v>
      </c>
      <c r="C18" s="17" t="s">
        <v>24</v>
      </c>
      <c r="D18" s="17" t="s">
        <v>10</v>
      </c>
    </row>
    <row r="19" spans="1:5" ht="15.6">
      <c r="A19" s="42" t="s">
        <v>29</v>
      </c>
      <c r="B19" s="23">
        <v>17741.400000000001</v>
      </c>
      <c r="C19" s="22">
        <v>48.5</v>
      </c>
      <c r="D19" s="43">
        <f>B19/B25</f>
        <v>0.31377161209994625</v>
      </c>
      <c r="E19" s="32"/>
    </row>
    <row r="20" spans="1:5" ht="15.6">
      <c r="A20" s="42" t="s">
        <v>31</v>
      </c>
      <c r="B20" s="44">
        <v>9441</v>
      </c>
      <c r="C20" s="21">
        <v>25.8</v>
      </c>
      <c r="D20" s="43">
        <f>B20/B25</f>
        <v>0.16697204221964401</v>
      </c>
      <c r="E20" s="32"/>
    </row>
    <row r="21" spans="1:5" ht="15.6">
      <c r="A21" s="42" t="s">
        <v>32</v>
      </c>
      <c r="B21" s="23">
        <v>11332</v>
      </c>
      <c r="C21" s="22">
        <v>31</v>
      </c>
      <c r="D21" s="43">
        <f>B21/B25</f>
        <v>0.2004159710235151</v>
      </c>
      <c r="E21" s="32"/>
    </row>
    <row r="22" spans="1:5" ht="15.6">
      <c r="A22" s="42" t="s">
        <v>11</v>
      </c>
      <c r="B22" s="44">
        <v>251.4</v>
      </c>
      <c r="C22" s="21">
        <v>0.7</v>
      </c>
      <c r="D22" s="43">
        <f>B22/B25</f>
        <v>4.4462208891026906E-3</v>
      </c>
      <c r="E22" s="32"/>
    </row>
    <row r="23" spans="1:5" ht="15.6">
      <c r="A23" s="42" t="s">
        <v>30</v>
      </c>
      <c r="B23" s="23">
        <v>12130.1</v>
      </c>
      <c r="C23" s="22">
        <v>33.1</v>
      </c>
      <c r="D23" s="43">
        <f>B23/B25</f>
        <v>0.21453104219134667</v>
      </c>
      <c r="E23" s="32"/>
    </row>
    <row r="24" spans="1:5" ht="15.6">
      <c r="A24" s="45" t="s">
        <v>33</v>
      </c>
      <c r="B24" s="44">
        <v>5665.8</v>
      </c>
      <c r="C24" s="21">
        <v>15.5</v>
      </c>
      <c r="D24" s="43">
        <f>B24/B25</f>
        <v>0.10020444834319024</v>
      </c>
      <c r="E24" s="32"/>
    </row>
    <row r="25" spans="1:5" ht="15.6">
      <c r="A25" s="17" t="s">
        <v>12</v>
      </c>
      <c r="B25" s="46">
        <v>56542.400000000001</v>
      </c>
      <c r="C25" s="17">
        <v>154.5</v>
      </c>
      <c r="D25" s="47">
        <f>D19+D20+D21+D22+D23+D24</f>
        <v>1.0003413367667451</v>
      </c>
      <c r="E25" s="33"/>
    </row>
    <row r="26" spans="1:5">
      <c r="A26" s="2"/>
    </row>
    <row r="62" spans="1:3" ht="18.600000000000001" thickBot="1">
      <c r="A62" s="5" t="s">
        <v>1</v>
      </c>
      <c r="B62" s="4" t="s">
        <v>2</v>
      </c>
      <c r="C62" s="4" t="s">
        <v>0</v>
      </c>
    </row>
    <row r="63" spans="1:3" ht="18.600000000000001" thickBot="1">
      <c r="A63" s="6"/>
      <c r="B63" s="1" t="s">
        <v>3</v>
      </c>
      <c r="C63" s="1" t="s">
        <v>4</v>
      </c>
    </row>
    <row r="64" spans="1:3" ht="28.5" customHeight="1" thickBot="1">
      <c r="A64" s="9" t="s">
        <v>5</v>
      </c>
      <c r="B64" s="12">
        <v>11616.2</v>
      </c>
      <c r="C64" s="12">
        <v>31.7</v>
      </c>
    </row>
    <row r="65" spans="1:4" ht="28.5" customHeight="1" thickBot="1">
      <c r="A65" s="10" t="s">
        <v>6</v>
      </c>
      <c r="B65" s="13">
        <v>42995.5</v>
      </c>
      <c r="C65" s="13">
        <v>117.5</v>
      </c>
    </row>
    <row r="66" spans="1:4" ht="28.5" customHeight="1" thickBot="1">
      <c r="A66" s="9" t="s">
        <v>7</v>
      </c>
      <c r="B66" s="12">
        <v>54611.7</v>
      </c>
      <c r="C66" s="12">
        <v>149.19999999999999</v>
      </c>
      <c r="D66" t="s">
        <v>20</v>
      </c>
    </row>
    <row r="67" spans="1:4" ht="42.45" customHeight="1" thickBot="1">
      <c r="A67" s="10" t="s">
        <v>8</v>
      </c>
      <c r="B67" s="13">
        <v>1930.7</v>
      </c>
      <c r="C67" s="13">
        <v>5.3</v>
      </c>
    </row>
    <row r="68" spans="1:4" ht="42.45" customHeight="1" thickBot="1">
      <c r="A68" s="11" t="s">
        <v>9</v>
      </c>
      <c r="B68" s="12">
        <v>56542.400000000001</v>
      </c>
      <c r="C68" s="12">
        <v>154.5</v>
      </c>
    </row>
  </sheetData>
  <mergeCells count="5">
    <mergeCell ref="A9:A10"/>
    <mergeCell ref="A8:B8"/>
    <mergeCell ref="A11:B11"/>
    <mergeCell ref="A4:A5"/>
    <mergeCell ref="A62:A6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1ADB2-A138-4082-9F8B-E4AB8A39B30C}">
  <dimension ref="A3:D6"/>
  <sheetViews>
    <sheetView workbookViewId="0">
      <selection activeCell="A3" sqref="A3:B3"/>
    </sheetView>
  </sheetViews>
  <sheetFormatPr defaultRowHeight="14.4"/>
  <cols>
    <col min="1" max="1" width="23" customWidth="1"/>
    <col min="2" max="2" width="24" customWidth="1"/>
    <col min="3" max="3" width="19.77734375" customWidth="1"/>
    <col min="4" max="4" width="26" customWidth="1"/>
  </cols>
  <sheetData>
    <row r="3" spans="1:4" ht="21">
      <c r="A3" s="35" t="s">
        <v>34</v>
      </c>
      <c r="B3" s="36"/>
    </row>
    <row r="5" spans="1:4" ht="31.5" customHeight="1">
      <c r="A5" s="31" t="s">
        <v>13</v>
      </c>
      <c r="B5" s="31" t="s">
        <v>14</v>
      </c>
      <c r="C5" s="31" t="s">
        <v>15</v>
      </c>
      <c r="D5" s="31" t="s">
        <v>12</v>
      </c>
    </row>
    <row r="6" spans="1:4" ht="34.049999999999997" customHeight="1" thickBot="1">
      <c r="A6" s="37">
        <v>2024</v>
      </c>
      <c r="B6" s="34">
        <v>400</v>
      </c>
      <c r="C6" s="34">
        <v>75</v>
      </c>
      <c r="D6" s="34">
        <f>C6+B6</f>
        <v>475</v>
      </c>
    </row>
  </sheetData>
  <mergeCells count="1">
    <mergeCell ref="A3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453E7-3A54-4221-8901-960661704656}">
  <dimension ref="A1:M5"/>
  <sheetViews>
    <sheetView tabSelected="1" workbookViewId="0">
      <selection activeCell="J19" sqref="J19:K19"/>
    </sheetView>
  </sheetViews>
  <sheetFormatPr defaultRowHeight="14.4"/>
  <cols>
    <col min="1" max="12" width="12.77734375" customWidth="1"/>
    <col min="13" max="13" width="13.33203125" customWidth="1"/>
  </cols>
  <sheetData>
    <row r="1" spans="1:13" ht="23.4">
      <c r="A1" s="54" t="s">
        <v>55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3.4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5.6">
      <c r="M3" s="55" t="s">
        <v>54</v>
      </c>
    </row>
    <row r="4" spans="1:13" ht="18">
      <c r="A4" s="49" t="s">
        <v>41</v>
      </c>
      <c r="B4" s="49" t="s">
        <v>42</v>
      </c>
      <c r="C4" s="49" t="s">
        <v>43</v>
      </c>
      <c r="D4" s="49" t="s">
        <v>44</v>
      </c>
      <c r="E4" s="49" t="s">
        <v>45</v>
      </c>
      <c r="F4" s="49" t="s">
        <v>46</v>
      </c>
      <c r="G4" s="49" t="s">
        <v>47</v>
      </c>
      <c r="H4" s="49" t="s">
        <v>48</v>
      </c>
      <c r="I4" s="49" t="s">
        <v>49</v>
      </c>
      <c r="J4" s="49" t="s">
        <v>50</v>
      </c>
      <c r="K4" s="49" t="s">
        <v>51</v>
      </c>
      <c r="L4" s="49" t="s">
        <v>52</v>
      </c>
      <c r="M4" s="49" t="s">
        <v>53</v>
      </c>
    </row>
    <row r="5" spans="1:13" ht="18">
      <c r="A5" s="50">
        <v>83.17</v>
      </c>
      <c r="B5" s="50">
        <v>77.209999999999994</v>
      </c>
      <c r="C5" s="51">
        <v>78.75</v>
      </c>
      <c r="D5" s="52">
        <v>80.849999999999994</v>
      </c>
      <c r="E5" s="51">
        <v>84.14</v>
      </c>
      <c r="F5" s="50">
        <v>89.3</v>
      </c>
      <c r="G5" s="50">
        <v>83.89</v>
      </c>
      <c r="H5" s="50">
        <v>82.5</v>
      </c>
      <c r="I5" s="50">
        <v>83.85</v>
      </c>
      <c r="J5" s="50">
        <v>77.540000000000006</v>
      </c>
      <c r="K5" s="50">
        <v>73.489999999999995</v>
      </c>
      <c r="L5" s="50">
        <v>74.819999999999993</v>
      </c>
      <c r="M5" s="53">
        <f>SUM(A5:L5)/12</f>
        <v>80.792500000000004</v>
      </c>
    </row>
  </sheetData>
  <mergeCells count="1">
    <mergeCell ref="A1:M1"/>
  </mergeCells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Oil sector</vt:lpstr>
      <vt:lpstr>Gas Sector</vt:lpstr>
      <vt:lpstr>Field</vt:lpstr>
      <vt:lpstr>Oil 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Nasser M Al Nidabi</cp:lastModifiedBy>
  <dcterms:created xsi:type="dcterms:W3CDTF">2025-05-11T05:57:24Z</dcterms:created>
  <dcterms:modified xsi:type="dcterms:W3CDTF">2025-05-11T08:13:31Z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2025-05-11T06:42:49Z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7686dbfa-bbf3-429f-b687-1c52147e5043</vt:lpwstr>
  </property>
  <property fmtid="{D5CDD505-2E9C-101B-9397-08002B2CF9AE}" pid="8" name="MSIP_Label_defa4170-0d19-0005-0004-bc88714345d2_ContentBits">
    <vt:lpwstr>0</vt:lpwstr>
  </property>
</Properties>
</file>