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تاسعة\"/>
    </mc:Choice>
  </mc:AlternateContent>
  <xr:revisionPtr revIDLastSave="0" documentId="13_ncr:1_{3BD877E9-A060-4112-AD09-FD9B72F72E2D}" xr6:coauthVersionLast="36" xr6:coauthVersionMax="36" xr10:uidLastSave="{00000000-0000-0000-0000-000000000000}"/>
  <bookViews>
    <workbookView xWindow="0" yWindow="0" windowWidth="28800" windowHeight="12105" tabRatio="850" xr2:uid="{00000000-000D-0000-FFFF-FFFF00000000}"/>
  </bookViews>
  <sheets>
    <sheet name="وزارات 2020" sheetId="112" r:id="rId1"/>
    <sheet name="البيانات الوصفية" sheetId="113" r:id="rId2"/>
    <sheet name="المتغيرات" sheetId="114" r:id="rId3"/>
  </sheets>
  <definedNames>
    <definedName name="_xlnm.Print_Area" localSheetId="0">'وزارات 2020'!$A$1:$G$64</definedName>
    <definedName name="_xlnm.Print_Titles" localSheetId="0">'وزارات 2020'!$3:$5</definedName>
  </definedNames>
  <calcPr calcId="191029"/>
</workbook>
</file>

<file path=xl/calcChain.xml><?xml version="1.0" encoding="utf-8"?>
<calcChain xmlns="http://schemas.openxmlformats.org/spreadsheetml/2006/main">
  <c r="C64" i="112" l="1"/>
  <c r="E64" i="112" l="1"/>
  <c r="B64" i="112"/>
  <c r="G63" i="112"/>
  <c r="F63" i="112"/>
  <c r="D63" i="112"/>
  <c r="G62" i="112"/>
  <c r="F62" i="112"/>
  <c r="D62" i="112"/>
  <c r="G61" i="112"/>
  <c r="F61" i="112"/>
  <c r="D61" i="112"/>
  <c r="G60" i="112"/>
  <c r="F60" i="112"/>
  <c r="D60" i="112"/>
  <c r="G59" i="112"/>
  <c r="G58" i="112"/>
  <c r="F58" i="112"/>
  <c r="D58" i="112"/>
  <c r="G57" i="112"/>
  <c r="F57" i="112"/>
  <c r="D57" i="112"/>
  <c r="G56" i="112"/>
  <c r="F56" i="112"/>
  <c r="D56" i="112"/>
  <c r="G55" i="112"/>
  <c r="F55" i="112"/>
  <c r="D55" i="112"/>
  <c r="G54" i="112"/>
  <c r="F54" i="112"/>
  <c r="D54" i="112"/>
  <c r="G53" i="112"/>
  <c r="F53" i="112"/>
  <c r="D53" i="112"/>
  <c r="G52" i="112"/>
  <c r="D52" i="112"/>
  <c r="G51" i="112"/>
  <c r="F51" i="112"/>
  <c r="D51" i="112"/>
  <c r="G50" i="112"/>
  <c r="F50" i="112"/>
  <c r="D50" i="112"/>
  <c r="G49" i="112"/>
  <c r="F49" i="112"/>
  <c r="D49" i="112"/>
  <c r="G48" i="112"/>
  <c r="F48" i="112"/>
  <c r="D48" i="112"/>
  <c r="G47" i="112"/>
  <c r="F47" i="112"/>
  <c r="D47" i="112"/>
  <c r="G46" i="112"/>
  <c r="F46" i="112"/>
  <c r="D46" i="112"/>
  <c r="G45" i="112"/>
  <c r="F45" i="112"/>
  <c r="D45" i="112"/>
  <c r="G44" i="112"/>
  <c r="F44" i="112"/>
  <c r="D44" i="112"/>
  <c r="G43" i="112"/>
  <c r="F43" i="112"/>
  <c r="D43" i="112"/>
  <c r="G42" i="112"/>
  <c r="F42" i="112"/>
  <c r="D42" i="112"/>
  <c r="G41" i="112"/>
  <c r="F41" i="112"/>
  <c r="D41" i="112"/>
  <c r="G40" i="112"/>
  <c r="F40" i="112"/>
  <c r="D40" i="112"/>
  <c r="G39" i="112"/>
  <c r="F39" i="112"/>
  <c r="D39" i="112"/>
  <c r="G38" i="112"/>
  <c r="F38" i="112"/>
  <c r="D38" i="112"/>
  <c r="G37" i="112"/>
  <c r="G36" i="112"/>
  <c r="F36" i="112"/>
  <c r="D36" i="112"/>
  <c r="G35" i="112"/>
  <c r="F35" i="112"/>
  <c r="D35" i="112"/>
  <c r="G34" i="112"/>
  <c r="F34" i="112"/>
  <c r="D34" i="112"/>
  <c r="G33" i="112"/>
  <c r="F33" i="112"/>
  <c r="D33" i="112"/>
  <c r="G32" i="112"/>
  <c r="F32" i="112"/>
  <c r="D32" i="112"/>
  <c r="G31" i="112"/>
  <c r="F31" i="112"/>
  <c r="D31" i="112"/>
  <c r="G30" i="112"/>
  <c r="F30" i="112"/>
  <c r="D30" i="112"/>
  <c r="G29" i="112"/>
  <c r="F29" i="112"/>
  <c r="D29" i="112"/>
  <c r="G28" i="112"/>
  <c r="F28" i="112"/>
  <c r="D28" i="112"/>
  <c r="G27" i="112"/>
  <c r="F27" i="112"/>
  <c r="D27" i="112"/>
  <c r="G26" i="112"/>
  <c r="F26" i="112"/>
  <c r="D26" i="112"/>
  <c r="G25" i="112"/>
  <c r="F25" i="112"/>
  <c r="D25" i="112"/>
  <c r="G24" i="112"/>
  <c r="F24" i="112"/>
  <c r="D24" i="112"/>
  <c r="G23" i="112"/>
  <c r="F23" i="112"/>
  <c r="D23" i="112"/>
  <c r="G22" i="112"/>
  <c r="F22" i="112"/>
  <c r="D22" i="112"/>
  <c r="G21" i="112"/>
  <c r="F21" i="112"/>
  <c r="D21" i="112"/>
  <c r="G20" i="112"/>
  <c r="G19" i="112"/>
  <c r="F19" i="112"/>
  <c r="D19" i="112"/>
  <c r="G18" i="112"/>
  <c r="F18" i="112"/>
  <c r="D18" i="112"/>
  <c r="G17" i="112"/>
  <c r="F17" i="112"/>
  <c r="D17" i="112"/>
  <c r="G16" i="112"/>
  <c r="F16" i="112"/>
  <c r="D16" i="112"/>
  <c r="G15" i="112"/>
  <c r="F15" i="112"/>
  <c r="D15" i="112"/>
  <c r="G14" i="112"/>
  <c r="F14" i="112"/>
  <c r="D14" i="112"/>
  <c r="G13" i="112"/>
  <c r="F13" i="112"/>
  <c r="D13" i="112"/>
  <c r="G12" i="112"/>
  <c r="F12" i="112"/>
  <c r="D12" i="112"/>
  <c r="G11" i="112"/>
  <c r="F11" i="112"/>
  <c r="D11" i="112"/>
  <c r="G10" i="112"/>
  <c r="F10" i="112"/>
  <c r="D10" i="112"/>
  <c r="G9" i="112"/>
  <c r="F9" i="112"/>
  <c r="D9" i="112"/>
  <c r="G8" i="112"/>
  <c r="F8" i="112"/>
  <c r="D8" i="112"/>
  <c r="G7" i="112"/>
  <c r="F7" i="112"/>
  <c r="D7" i="112"/>
  <c r="G6" i="112"/>
  <c r="F6" i="112"/>
  <c r="D6" i="112"/>
  <c r="D64" i="112" l="1"/>
  <c r="G64" i="112"/>
  <c r="F64" i="112"/>
</calcChain>
</file>

<file path=xl/sharedStrings.xml><?xml version="1.0" encoding="utf-8"?>
<sst xmlns="http://schemas.openxmlformats.org/spreadsheetml/2006/main" count="138" uniqueCount="122">
  <si>
    <t>(مليون ريال عماني)</t>
  </si>
  <si>
    <t>وزارة الخارجية</t>
  </si>
  <si>
    <t>وزارة الداخلية</t>
  </si>
  <si>
    <t>جامعة السلطان قابوس</t>
  </si>
  <si>
    <t>وزارة المالية</t>
  </si>
  <si>
    <t>ديوان البلاط السلطاني</t>
  </si>
  <si>
    <t>شؤون البلاط السلطاني</t>
  </si>
  <si>
    <t>الـــــــــــــــوزارة</t>
  </si>
  <si>
    <t>مكتب نائب رئيس الوزراء لشؤون مجلس الوزراء</t>
  </si>
  <si>
    <t>الأمانة العامه  لمجلس الوزراء</t>
  </si>
  <si>
    <t>وزارة الصحه</t>
  </si>
  <si>
    <t>وزارة التربيه والتعليم</t>
  </si>
  <si>
    <t xml:space="preserve">وزارة التنمية الإجتماعية </t>
  </si>
  <si>
    <t>اللجنه العليا للاحتفالات بالعيد الوطني</t>
  </si>
  <si>
    <t xml:space="preserve">مكتب وزير الدوله ومحافظ ظفار </t>
  </si>
  <si>
    <t>مجلس الشورى</t>
  </si>
  <si>
    <t>المؤسسه العامه للمناطق الصناعيه</t>
  </si>
  <si>
    <t>وزارة الشؤون الرياضية</t>
  </si>
  <si>
    <t xml:space="preserve">معهد الإدارة العامة </t>
  </si>
  <si>
    <t xml:space="preserve"> وزارة التعليم العالي</t>
  </si>
  <si>
    <t>وزارة الاوقاف والشؤون الدينية</t>
  </si>
  <si>
    <t>الإدعاء العام</t>
  </si>
  <si>
    <t xml:space="preserve">وزارة السياحة   </t>
  </si>
  <si>
    <t>هيئة تنظيم الإتصالات</t>
  </si>
  <si>
    <t>المجلس العماني للإختصاصات الطبية</t>
  </si>
  <si>
    <t>هيئة الوثائق والمحفوظات الوطنية</t>
  </si>
  <si>
    <t xml:space="preserve">الاجـــمـــــــالـــــــــي </t>
  </si>
  <si>
    <t>محافظة مسقط</t>
  </si>
  <si>
    <t xml:space="preserve">اللجنة الوطنية لحقوق الانسان </t>
  </si>
  <si>
    <t xml:space="preserve">مجلس المناقصات </t>
  </si>
  <si>
    <t>الهيئة العمانية للإعتماد الاكاديمي</t>
  </si>
  <si>
    <t xml:space="preserve">جهاز الرقابة المالية والإدارية للدولة </t>
  </si>
  <si>
    <t xml:space="preserve">هيئة المنطقة الإقتصادية الخاصة الدقم </t>
  </si>
  <si>
    <t>مجلس الشؤون الإدارية - القضاء</t>
  </si>
  <si>
    <t>مشروع جامعة عمان</t>
  </si>
  <si>
    <t xml:space="preserve">وزارة الزراعه والثروة السمكية  </t>
  </si>
  <si>
    <t>الهيئة العامة للطيران المداني</t>
  </si>
  <si>
    <t>المركز الوطني للإحصاء والمعلومات</t>
  </si>
  <si>
    <t>المتحف الوطني</t>
  </si>
  <si>
    <t>هيئة العامة لحماية المستهلك</t>
  </si>
  <si>
    <t>جهاز الضرائب</t>
  </si>
  <si>
    <t>الهيئة العامة  للمياه</t>
  </si>
  <si>
    <t xml:space="preserve">بلدية مسقط </t>
  </si>
  <si>
    <t>الهيئة العامة لتنمية الموسسات الصغيرة والمتوسطة (ريادة)</t>
  </si>
  <si>
    <t>مكتب وزير الدولة ومحافظ مسندم</t>
  </si>
  <si>
    <t>بلدية ظفار</t>
  </si>
  <si>
    <t>المستشفى الجامعي</t>
  </si>
  <si>
    <t> مشروع الرؤية المستقبلية - عمان 2040               </t>
  </si>
  <si>
    <t xml:space="preserve">جامعة التقنية والعلوم التطبيقية </t>
  </si>
  <si>
    <t>وزارة العمل</t>
  </si>
  <si>
    <t xml:space="preserve">اجمالي الإلتزام </t>
  </si>
  <si>
    <t xml:space="preserve">احتياطي المشروعات الانمائية  *      </t>
  </si>
  <si>
    <t>اجمالي الصرف</t>
  </si>
  <si>
    <t>موقف إقفال الخطة الخمسية التاسعة (2016-2020)</t>
  </si>
  <si>
    <t>نسبة الصرف إلى المبالغ المعتمدة %</t>
  </si>
  <si>
    <t>المبالغ المعتمدة</t>
  </si>
  <si>
    <t>رصيد الالتزام (الالتزام- الصرف)</t>
  </si>
  <si>
    <t>نسبة الإلتزام إلى المبالغ المعتمدة %</t>
  </si>
  <si>
    <r>
      <t>الهيئة العامة للاذاعة والتلفزيون (</t>
    </r>
    <r>
      <rPr>
        <sz val="14"/>
        <color rgb="FFFF0000"/>
        <rFont val="Akhbar MT"/>
        <charset val="178"/>
      </rPr>
      <t>وزارة الاعلام</t>
    </r>
    <r>
      <rPr>
        <sz val="14"/>
        <rFont val="Akhbar MT"/>
        <charset val="178"/>
      </rPr>
      <t>)</t>
    </r>
  </si>
  <si>
    <r>
      <t>وزارة النفط والغاز (</t>
    </r>
    <r>
      <rPr>
        <sz val="14"/>
        <color rgb="FFFF0000"/>
        <rFont val="Akhbar MT"/>
        <charset val="178"/>
      </rPr>
      <t>وزارة الطاقة والمعادن</t>
    </r>
    <r>
      <rPr>
        <sz val="14"/>
        <rFont val="Akhbar MT"/>
        <charset val="178"/>
      </rPr>
      <t>)</t>
    </r>
  </si>
  <si>
    <t>وزارة التجاره والصناعه وترويج الاستثمار</t>
  </si>
  <si>
    <r>
      <t>وزارة العدل (</t>
    </r>
    <r>
      <rPr>
        <sz val="14"/>
        <color rgb="FFFF0000"/>
        <rFont val="Akhbar MT"/>
        <charset val="178"/>
      </rPr>
      <t>وزارة العدل والشؤون القانونية</t>
    </r>
    <r>
      <rPr>
        <sz val="14"/>
        <rFont val="Akhbar MT"/>
        <charset val="178"/>
      </rPr>
      <t xml:space="preserve">) </t>
    </r>
  </si>
  <si>
    <t xml:space="preserve">وزارة النقل والاتصالات وتقنية المعلومات </t>
  </si>
  <si>
    <t xml:space="preserve">وزارة الإسكان والتخطيط العمراني </t>
  </si>
  <si>
    <t>المجلس الاعلى للتخطيط - الأمانة العامة</t>
  </si>
  <si>
    <t>وزارة البيئة والشؤون المناخية</t>
  </si>
  <si>
    <r>
      <t>مشاريع برامج تنفيذ (</t>
    </r>
    <r>
      <rPr>
        <sz val="14"/>
        <color rgb="FFFF0000"/>
        <rFont val="Akhbar MT"/>
        <charset val="178"/>
      </rPr>
      <t>الملغى</t>
    </r>
    <r>
      <rPr>
        <sz val="14"/>
        <rFont val="Akhbar MT"/>
        <charset val="178"/>
      </rPr>
      <t>)</t>
    </r>
  </si>
  <si>
    <r>
      <t>وزارة التقنية والاتصالات (</t>
    </r>
    <r>
      <rPr>
        <sz val="14"/>
        <color rgb="FFFF0000"/>
        <rFont val="Akhbar MT"/>
        <charset val="178"/>
      </rPr>
      <t>الملغاة</t>
    </r>
    <r>
      <rPr>
        <sz val="14"/>
        <rFont val="Akhbar MT"/>
        <charset val="178"/>
      </rPr>
      <t>)</t>
    </r>
  </si>
  <si>
    <t xml:space="preserve">الوصف </t>
  </si>
  <si>
    <t>DESCRIPTION</t>
  </si>
  <si>
    <t xml:space="preserve">المصدر </t>
  </si>
  <si>
    <t>SOURCE</t>
  </si>
  <si>
    <t>دورية البيانات</t>
  </si>
  <si>
    <t xml:space="preserve">سنوي </t>
  </si>
  <si>
    <t>Annual</t>
  </si>
  <si>
    <t>FREQUENCY</t>
  </si>
  <si>
    <t xml:space="preserve">نطاق التاريخ </t>
  </si>
  <si>
    <t>DATE RANGE</t>
  </si>
  <si>
    <t xml:space="preserve">التصنيف </t>
  </si>
  <si>
    <t>TOPICS</t>
  </si>
  <si>
    <t xml:space="preserve">وزارة الاقتصاد </t>
  </si>
  <si>
    <t>2016-2020</t>
  </si>
  <si>
    <t>Ministry of Economy</t>
  </si>
  <si>
    <t>This database presents the status of the closure of the Ninth Five-Year Plan (2016-2020) based on ministries, governorates, wilayats, and sectors.</t>
  </si>
  <si>
    <t>مالي</t>
  </si>
  <si>
    <t>Finance</t>
  </si>
  <si>
    <t xml:space="preserve">تاريخ التحديث </t>
  </si>
  <si>
    <t>Update Date</t>
  </si>
  <si>
    <t>اسم مجموعة البيانات</t>
  </si>
  <si>
    <t>Dataset Name</t>
  </si>
  <si>
    <t xml:space="preserve"> موقف إقفال الخطة الخمسية التاسعة (2016-2020) </t>
  </si>
  <si>
    <t>the status of the closure of the  Ninth Five-Year Plan (2016-2020)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</si>
  <si>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</si>
  <si>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</si>
  <si>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</si>
  <si>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</si>
  <si>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</si>
  <si>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</si>
  <si>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</si>
  <si>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</si>
  <si>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</si>
  <si>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</si>
  <si>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</si>
  <si>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</si>
  <si>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</si>
  <si>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</si>
  <si>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</si>
  <si>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</si>
  <si>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</si>
  <si>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الوزارة</t>
  </si>
  <si>
    <t>جهة حكومية مركزية تشكل جزءًا من السلطة التنفيذية في الدولة، يرأسها وزير، وتختص بإدارة قطاع معين من الشؤون العامة مثل الصحة، التعليم، المالية، أو الاقتصاد. وتُناط بها مسؤوليات رسم السياسات ووضع اللوائح وتنفيذ البرامج الحكومية في مجال اختصاصها</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</si>
  <si>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</si>
  <si>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</si>
  <si>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</si>
  <si>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</si>
  <si>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</si>
  <si>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</si>
  <si>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</si>
  <si>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</si>
  <si>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</si>
  <si>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</si>
  <si>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تستعرض هذه القاعدة موقف إقفال الخطة الخمسية التاسعة (2016-2020) بحسب الوزارات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</si>
</sst>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2" formatCode="yyyy\-mm\-dd;@"/>
  </numFmts>
  <fonts count="49">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sz val="14"/>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4"/>
      <name val="Arial"/>
      <family val="2"/>
    </font>
    <font>
      <sz val="26"/>
      <name val="Arial"/>
      <family val="2"/>
    </font>
    <font>
      <sz val="18"/>
      <name val="Akhbar MT"/>
      <charset val="178"/>
    </font>
    <font>
      <sz val="10"/>
      <name val="Akhbar MT"/>
      <charset val="178"/>
    </font>
    <font>
      <sz val="26"/>
      <color indexed="10"/>
      <name val="Akhbar MT"/>
      <charset val="178"/>
    </font>
    <font>
      <sz val="14"/>
      <name val="Akhbar MT"/>
      <charset val="178"/>
    </font>
    <font>
      <sz val="24"/>
      <color indexed="10"/>
      <name val="Akhbar MT"/>
      <charset val="178"/>
    </font>
    <font>
      <sz val="12"/>
      <name val="Akhbar MT"/>
      <charset val="178"/>
    </font>
    <font>
      <sz val="24"/>
      <name val="Akhbar MT"/>
      <charset val="178"/>
    </font>
    <font>
      <sz val="16"/>
      <name val="Akhbar MT"/>
      <charset val="178"/>
    </font>
    <font>
      <sz val="12"/>
      <color theme="1"/>
      <name val="Akhbar MT"/>
      <charset val="178"/>
    </font>
    <font>
      <sz val="14"/>
      <color rgb="FFC00000"/>
      <name val="Akhbar MT"/>
      <charset val="178"/>
    </font>
    <font>
      <sz val="14"/>
      <color rgb="FFFF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charset val="178"/>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7">
    <xf numFmtId="0" fontId="0" fillId="0" borderId="0"/>
    <xf numFmtId="167" fontId="9" fillId="0" borderId="1" applyNumberFormat="0">
      <alignment horizontal="right" readingOrder="2"/>
    </xf>
    <xf numFmtId="0" fontId="8" fillId="0" borderId="0"/>
    <xf numFmtId="0" fontId="8" fillId="0" borderId="0"/>
    <xf numFmtId="0" fontId="8" fillId="0" borderId="0"/>
    <xf numFmtId="0" fontId="8" fillId="0" borderId="0"/>
    <xf numFmtId="0" fontId="10"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2" fillId="0" borderId="0" applyNumberFormat="0" applyFill="0" applyBorder="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0" applyNumberFormat="0" applyBorder="0" applyAlignment="0" applyProtection="0"/>
    <xf numFmtId="0" fontId="19" fillId="6" borderId="9" applyNumberFormat="0" applyAlignment="0" applyProtection="0"/>
    <xf numFmtId="0" fontId="20" fillId="7" borderId="10" applyNumberFormat="0" applyAlignment="0" applyProtection="0"/>
    <xf numFmtId="0" fontId="21" fillId="7" borderId="9" applyNumberFormat="0" applyAlignment="0" applyProtection="0"/>
    <xf numFmtId="0" fontId="22" fillId="0" borderId="11" applyNumberFormat="0" applyFill="0" applyAlignment="0" applyProtection="0"/>
    <xf numFmtId="0" fontId="23" fillId="8" borderId="12"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7" fillId="33" borderId="0" applyNumberFormat="0" applyBorder="0" applyAlignment="0" applyProtection="0"/>
    <xf numFmtId="0" fontId="5" fillId="0" borderId="0"/>
    <xf numFmtId="0" fontId="5" fillId="9" borderId="13"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1" fillId="0" borderId="0"/>
    <xf numFmtId="0" fontId="46" fillId="0" borderId="0" applyNumberFormat="0" applyFill="0" applyBorder="0" applyAlignment="0" applyProtection="0"/>
    <xf numFmtId="0" fontId="3" fillId="0" borderId="0"/>
  </cellStyleXfs>
  <cellXfs count="73">
    <xf numFmtId="0" fontId="0" fillId="0" borderId="0" xfId="0"/>
    <xf numFmtId="0" fontId="8" fillId="0" borderId="0" xfId="2"/>
    <xf numFmtId="0" fontId="11" fillId="0" borderId="0" xfId="2" applyFont="1"/>
    <xf numFmtId="0" fontId="29" fillId="0" borderId="0" xfId="2" applyFont="1"/>
    <xf numFmtId="0" fontId="28" fillId="0" borderId="0" xfId="2" applyFont="1"/>
    <xf numFmtId="166" fontId="29" fillId="0" borderId="0" xfId="2" applyNumberFormat="1" applyFont="1"/>
    <xf numFmtId="0" fontId="31" fillId="0" borderId="0" xfId="2" applyFont="1"/>
    <xf numFmtId="0" fontId="33" fillId="0" borderId="0" xfId="2" applyFont="1"/>
    <xf numFmtId="0" fontId="36" fillId="0" borderId="0" xfId="2" applyFont="1"/>
    <xf numFmtId="166" fontId="35" fillId="0" borderId="2" xfId="2" applyNumberFormat="1" applyFont="1" applyFill="1" applyBorder="1" applyAlignment="1">
      <alignment horizontal="center" vertical="center" readingOrder="2"/>
    </xf>
    <xf numFmtId="170" fontId="38" fillId="0" borderId="2" xfId="2" applyNumberFormat="1" applyFont="1" applyFill="1" applyBorder="1" applyAlignment="1">
      <alignment horizontal="center" vertical="center" readingOrder="1"/>
    </xf>
    <xf numFmtId="166" fontId="38" fillId="0" borderId="2" xfId="2" applyNumberFormat="1" applyFont="1" applyFill="1" applyBorder="1" applyAlignment="1">
      <alignment horizontal="center" vertical="center" readingOrder="2"/>
    </xf>
    <xf numFmtId="166" fontId="35" fillId="2" borderId="2" xfId="2" applyNumberFormat="1" applyFont="1" applyFill="1" applyBorder="1" applyAlignment="1">
      <alignment horizontal="center" vertical="center" readingOrder="2"/>
    </xf>
    <xf numFmtId="166" fontId="37" fillId="34" borderId="2" xfId="2" applyNumberFormat="1" applyFont="1" applyFill="1" applyBorder="1" applyAlignment="1">
      <alignment horizontal="center" vertical="center" readingOrder="2"/>
    </xf>
    <xf numFmtId="170" fontId="37" fillId="34" borderId="2" xfId="2" applyNumberFormat="1" applyFont="1" applyFill="1" applyBorder="1" applyAlignment="1">
      <alignment horizontal="center" vertical="center" readingOrder="2"/>
    </xf>
    <xf numFmtId="166" fontId="33" fillId="35" borderId="3" xfId="2" applyNumberFormat="1" applyFont="1" applyFill="1" applyBorder="1" applyAlignment="1">
      <alignment horizontal="right" vertical="center" readingOrder="2"/>
    </xf>
    <xf numFmtId="166" fontId="33" fillId="35" borderId="2" xfId="2" applyNumberFormat="1" applyFont="1" applyFill="1" applyBorder="1" applyAlignment="1">
      <alignment horizontal="right" vertical="center" readingOrder="2"/>
    </xf>
    <xf numFmtId="0" fontId="31" fillId="36" borderId="0" xfId="2" applyFont="1" applyFill="1"/>
    <xf numFmtId="0" fontId="32" fillId="36" borderId="0" xfId="2" applyFont="1" applyFill="1" applyAlignment="1">
      <alignment horizontal="center"/>
    </xf>
    <xf numFmtId="0" fontId="33" fillId="36" borderId="0" xfId="2" applyFont="1" applyFill="1"/>
    <xf numFmtId="0" fontId="34" fillId="36" borderId="0" xfId="2" applyFont="1" applyFill="1" applyAlignment="1">
      <alignment horizontal="center"/>
    </xf>
    <xf numFmtId="0" fontId="39" fillId="36" borderId="0" xfId="2" applyFont="1" applyFill="1" applyAlignment="1">
      <alignment horizontal="center" vertical="center"/>
    </xf>
    <xf numFmtId="0" fontId="34" fillId="36" borderId="0" xfId="2" applyFont="1" applyFill="1" applyAlignment="1">
      <alignment horizontal="center" vertical="center"/>
    </xf>
    <xf numFmtId="166" fontId="8" fillId="0" borderId="0" xfId="2" applyNumberFormat="1"/>
    <xf numFmtId="166" fontId="11" fillId="0" borderId="0" xfId="2" applyNumberFormat="1" applyFont="1"/>
    <xf numFmtId="166" fontId="38" fillId="2" borderId="2" xfId="2" applyNumberFormat="1" applyFont="1" applyFill="1" applyBorder="1" applyAlignment="1">
      <alignment horizontal="center" vertical="center" readingOrder="2"/>
    </xf>
    <xf numFmtId="0" fontId="8" fillId="0" borderId="0" xfId="2" applyFill="1"/>
    <xf numFmtId="166" fontId="8" fillId="0" borderId="0" xfId="2" applyNumberFormat="1" applyFill="1"/>
    <xf numFmtId="0" fontId="41" fillId="36" borderId="16" xfId="73" applyFont="1" applyFill="1" applyBorder="1" applyAlignment="1">
      <alignment horizontal="right" vertical="center" wrapText="1" indent="1" readingOrder="2"/>
    </xf>
    <xf numFmtId="0" fontId="44" fillId="36" borderId="18" xfId="73" applyFont="1" applyFill="1" applyBorder="1" applyAlignment="1">
      <alignment vertical="center" wrapText="1"/>
    </xf>
    <xf numFmtId="0" fontId="42" fillId="36" borderId="0" xfId="73" applyFont="1" applyFill="1" applyAlignment="1">
      <alignment horizontal="right" vertical="center"/>
    </xf>
    <xf numFmtId="0" fontId="42" fillId="36" borderId="0" xfId="73" applyFont="1" applyFill="1" applyAlignment="1">
      <alignment horizontal="center" vertical="center"/>
    </xf>
    <xf numFmtId="0" fontId="45" fillId="36" borderId="19" xfId="73" applyFont="1" applyFill="1" applyBorder="1" applyAlignment="1">
      <alignment vertical="center"/>
    </xf>
    <xf numFmtId="0" fontId="42" fillId="36" borderId="20" xfId="73" applyFont="1" applyFill="1" applyBorder="1" applyAlignment="1">
      <alignment vertical="center" wrapText="1"/>
    </xf>
    <xf numFmtId="0" fontId="41" fillId="37" borderId="16" xfId="74" applyFont="1" applyFill="1" applyBorder="1" applyAlignment="1">
      <alignment horizontal="right" vertical="center" wrapText="1" indent="1" readingOrder="2"/>
    </xf>
    <xf numFmtId="0" fontId="44" fillId="38" borderId="18" xfId="74" applyFont="1" applyFill="1" applyBorder="1" applyAlignment="1">
      <alignment vertical="center" wrapText="1"/>
    </xf>
    <xf numFmtId="172" fontId="42" fillId="36" borderId="0" xfId="73" applyNumberFormat="1" applyFont="1" applyFill="1" applyAlignment="1">
      <alignment horizontal="center" vertical="center"/>
    </xf>
    <xf numFmtId="0" fontId="41" fillId="37" borderId="21" xfId="74" applyFont="1" applyFill="1" applyBorder="1" applyAlignment="1">
      <alignment horizontal="right" vertical="center" wrapText="1" indent="1" readingOrder="2"/>
    </xf>
    <xf numFmtId="0" fontId="42" fillId="37" borderId="0" xfId="74" applyFont="1" applyFill="1" applyAlignment="1">
      <alignment horizontal="right" vertical="center"/>
    </xf>
    <xf numFmtId="0" fontId="42" fillId="37" borderId="0" xfId="74" applyFont="1" applyFill="1" applyAlignment="1">
      <alignment horizontal="left" vertical="center" wrapText="1"/>
    </xf>
    <xf numFmtId="49" fontId="41" fillId="37" borderId="16" xfId="74" applyNumberFormat="1" applyFont="1" applyFill="1" applyBorder="1" applyAlignment="1">
      <alignment horizontal="left" vertical="center" wrapText="1"/>
    </xf>
    <xf numFmtId="14" fontId="42" fillId="36" borderId="0" xfId="73" applyNumberFormat="1" applyFont="1" applyFill="1" applyAlignment="1">
      <alignment horizontal="center" vertical="center"/>
    </xf>
    <xf numFmtId="14" fontId="45" fillId="36" borderId="19" xfId="73" applyNumberFormat="1" applyFont="1" applyFill="1" applyBorder="1" applyAlignment="1">
      <alignment horizontal="center" vertical="center"/>
    </xf>
    <xf numFmtId="0" fontId="47" fillId="39" borderId="23" xfId="76" applyFont="1" applyFill="1" applyBorder="1" applyAlignment="1">
      <alignment horizontal="center" vertical="center" wrapText="1" readingOrder="2"/>
    </xf>
    <xf numFmtId="0" fontId="48" fillId="39" borderId="4" xfId="76" applyFont="1" applyFill="1" applyBorder="1" applyAlignment="1">
      <alignment horizontal="center" vertical="center" wrapText="1" readingOrder="2"/>
    </xf>
    <xf numFmtId="0" fontId="48" fillId="39" borderId="24" xfId="76" applyFont="1" applyFill="1" applyBorder="1" applyAlignment="1">
      <alignment horizontal="center" vertical="center" wrapText="1" readingOrder="2"/>
    </xf>
    <xf numFmtId="0" fontId="47" fillId="39" borderId="25" xfId="76" applyFont="1" applyFill="1" applyBorder="1" applyAlignment="1">
      <alignment horizontal="center" vertical="center" wrapText="1" readingOrder="2"/>
    </xf>
    <xf numFmtId="0" fontId="47" fillId="39" borderId="2" xfId="76" applyFont="1" applyFill="1" applyBorder="1" applyAlignment="1">
      <alignment horizontal="center" vertical="center" wrapText="1" readingOrder="2"/>
    </xf>
    <xf numFmtId="0" fontId="48" fillId="39" borderId="2" xfId="76" applyFont="1" applyFill="1" applyBorder="1" applyAlignment="1">
      <alignment horizontal="center" vertical="center" wrapText="1" readingOrder="2"/>
    </xf>
    <xf numFmtId="0" fontId="48" fillId="39" borderId="5" xfId="76" applyFont="1" applyFill="1" applyBorder="1" applyAlignment="1">
      <alignment horizontal="center" vertical="center" wrapText="1" readingOrder="2"/>
    </xf>
    <xf numFmtId="0" fontId="47" fillId="0" borderId="25" xfId="76" applyFont="1" applyBorder="1" applyAlignment="1">
      <alignment horizontal="center" vertical="center" wrapText="1" readingOrder="2"/>
    </xf>
    <xf numFmtId="0" fontId="47" fillId="0" borderId="2" xfId="76" applyFont="1" applyBorder="1" applyAlignment="1">
      <alignment horizontal="center" vertical="center" wrapText="1" readingOrder="2"/>
    </xf>
    <xf numFmtId="0" fontId="48" fillId="0" borderId="2" xfId="76" applyFont="1" applyBorder="1" applyAlignment="1">
      <alignment horizontal="center" vertical="center" wrapText="1" readingOrder="2"/>
    </xf>
    <xf numFmtId="0" fontId="48" fillId="0" borderId="5" xfId="76" applyFont="1" applyBorder="1" applyAlignment="1">
      <alignment horizontal="center" vertical="center" wrapText="1" readingOrder="2"/>
    </xf>
    <xf numFmtId="0" fontId="47" fillId="0" borderId="26" xfId="76" applyFont="1" applyBorder="1" applyAlignment="1">
      <alignment horizontal="center" vertical="center" wrapText="1" readingOrder="2"/>
    </xf>
    <xf numFmtId="0" fontId="47" fillId="0" borderId="3" xfId="76" applyFont="1" applyBorder="1" applyAlignment="1">
      <alignment horizontal="center" vertical="center" wrapText="1" readingOrder="2"/>
    </xf>
    <xf numFmtId="0" fontId="48" fillId="0" borderId="3" xfId="76" applyFont="1" applyBorder="1" applyAlignment="1">
      <alignment horizontal="center" vertical="center" wrapText="1" readingOrder="2"/>
    </xf>
    <xf numFmtId="0" fontId="48" fillId="0" borderId="15" xfId="76" applyFont="1" applyBorder="1" applyAlignment="1">
      <alignment horizontal="center" vertical="center" wrapText="1" readingOrder="2"/>
    </xf>
    <xf numFmtId="0" fontId="30" fillId="36" borderId="0" xfId="2" applyFont="1" applyFill="1" applyAlignment="1">
      <alignment horizontal="center"/>
    </xf>
    <xf numFmtId="3" fontId="37" fillId="34" borderId="3" xfId="6" applyNumberFormat="1" applyFont="1" applyFill="1" applyBorder="1" applyAlignment="1">
      <alignment horizontal="center" vertical="center" readingOrder="2"/>
    </xf>
    <xf numFmtId="3" fontId="37" fillId="34" borderId="4" xfId="6" applyNumberFormat="1" applyFont="1" applyFill="1" applyBorder="1" applyAlignment="1">
      <alignment horizontal="center" vertical="center" readingOrder="2"/>
    </xf>
    <xf numFmtId="3" fontId="37" fillId="34" borderId="3" xfId="6" applyNumberFormat="1" applyFont="1" applyFill="1" applyBorder="1" applyAlignment="1">
      <alignment horizontal="center" vertical="center" wrapText="1" readingOrder="2"/>
    </xf>
    <xf numFmtId="3" fontId="37" fillId="34" borderId="4" xfId="6" applyNumberFormat="1" applyFont="1" applyFill="1" applyBorder="1" applyAlignment="1">
      <alignment horizontal="center" vertical="center" wrapText="1" readingOrder="2"/>
    </xf>
    <xf numFmtId="0" fontId="42" fillId="36" borderId="17" xfId="73" applyFont="1" applyFill="1" applyBorder="1" applyAlignment="1">
      <alignment horizontal="right" vertical="center" wrapText="1"/>
    </xf>
    <xf numFmtId="0" fontId="42" fillId="36" borderId="0" xfId="73" applyFont="1" applyFill="1" applyAlignment="1">
      <alignment horizontal="right" vertical="center" wrapText="1"/>
    </xf>
    <xf numFmtId="0" fontId="43" fillId="36" borderId="0" xfId="73" applyFont="1" applyFill="1" applyAlignment="1">
      <alignment horizontal="left" vertical="center" wrapText="1"/>
    </xf>
    <xf numFmtId="0" fontId="42" fillId="37" borderId="17" xfId="74" applyFont="1" applyFill="1" applyBorder="1" applyAlignment="1">
      <alignment horizontal="right" vertical="center" wrapText="1"/>
    </xf>
    <xf numFmtId="0" fontId="42" fillId="37" borderId="0" xfId="74" applyFont="1" applyFill="1" applyAlignment="1">
      <alignment horizontal="right" vertical="center" wrapText="1"/>
    </xf>
    <xf numFmtId="0" fontId="42" fillId="37" borderId="17" xfId="74" applyFont="1" applyFill="1" applyBorder="1" applyAlignment="1">
      <alignment horizontal="left" vertical="center" wrapText="1"/>
    </xf>
    <xf numFmtId="0" fontId="42" fillId="37" borderId="0" xfId="74" applyFont="1" applyFill="1" applyAlignment="1">
      <alignment horizontal="left" vertical="center" wrapText="1"/>
    </xf>
    <xf numFmtId="0" fontId="46" fillId="37" borderId="17" xfId="75" applyFill="1" applyBorder="1" applyAlignment="1">
      <alignment horizontal="center" vertical="center"/>
    </xf>
    <xf numFmtId="0" fontId="46" fillId="37" borderId="0" xfId="75" applyFill="1" applyBorder="1" applyAlignment="1">
      <alignment horizontal="center" vertical="center"/>
    </xf>
    <xf numFmtId="0" fontId="46" fillId="37" borderId="22" xfId="75" applyFill="1" applyBorder="1" applyAlignment="1">
      <alignment horizontal="center" vertical="center"/>
    </xf>
  </cellXfs>
  <cellStyles count="77">
    <cellStyle name="20% - Accent1" xfId="31" builtinId="30" customBuiltin="1"/>
    <cellStyle name="20% - Accent1 2" xfId="59" xr:uid="{00000000-0005-0000-0000-000043000000}"/>
    <cellStyle name="20% - Accent2" xfId="35" builtinId="34" customBuiltin="1"/>
    <cellStyle name="20% - Accent2 2" xfId="61" xr:uid="{00000000-0005-0000-0000-000044000000}"/>
    <cellStyle name="20% - Accent3" xfId="39" builtinId="38" customBuiltin="1"/>
    <cellStyle name="20% - Accent3 2" xfId="63" xr:uid="{00000000-0005-0000-0000-000045000000}"/>
    <cellStyle name="20% - Accent4" xfId="43" builtinId="42" customBuiltin="1"/>
    <cellStyle name="20% - Accent4 2" xfId="65" xr:uid="{00000000-0005-0000-0000-000046000000}"/>
    <cellStyle name="20% - Accent5" xfId="47" builtinId="46" customBuiltin="1"/>
    <cellStyle name="20% - Accent5 2" xfId="67" xr:uid="{00000000-0005-0000-0000-000047000000}"/>
    <cellStyle name="20% - Accent6" xfId="51" builtinId="50" customBuiltin="1"/>
    <cellStyle name="20% - Accent6 2" xfId="69" xr:uid="{00000000-0005-0000-0000-000048000000}"/>
    <cellStyle name="40% - Accent1" xfId="32" builtinId="31" customBuiltin="1"/>
    <cellStyle name="40% - Accent1 2" xfId="60" xr:uid="{00000000-0005-0000-0000-000049000000}"/>
    <cellStyle name="40% - Accent2" xfId="36" builtinId="35" customBuiltin="1"/>
    <cellStyle name="40% - Accent2 2" xfId="62" xr:uid="{00000000-0005-0000-0000-00004A000000}"/>
    <cellStyle name="40% - Accent3" xfId="40" builtinId="39" customBuiltin="1"/>
    <cellStyle name="40% - Accent3 2" xfId="64" xr:uid="{00000000-0005-0000-0000-00004B000000}"/>
    <cellStyle name="40% - Accent4" xfId="44" builtinId="43" customBuiltin="1"/>
    <cellStyle name="40% - Accent4 2" xfId="66" xr:uid="{00000000-0005-0000-0000-00004C000000}"/>
    <cellStyle name="40% - Accent5" xfId="48" builtinId="47" customBuiltin="1"/>
    <cellStyle name="40% - Accent5 2" xfId="68" xr:uid="{00000000-0005-0000-0000-00004D000000}"/>
    <cellStyle name="40% - Accent6" xfId="52" builtinId="51" customBuiltin="1"/>
    <cellStyle name="40% - Accent6 2" xfId="70" xr:uid="{00000000-0005-0000-0000-00004E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75"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6" xr:uid="{4F1435F4-0011-4800-85BF-A0A032C210D3}"/>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6" xfId="73" xr:uid="{00000000-0005-0000-0000-000051000000}"/>
    <cellStyle name="Normal 7" xfId="74" xr:uid="{EF2922DC-C5AE-4168-A4B6-4442092E38B0}"/>
    <cellStyle name="Normal_القطاعات أصلية ومعدلة في 2003" xfId="6" xr:uid="{00000000-0005-0000-0000-000032000000}"/>
    <cellStyle name="Note 2" xfId="55" xr:uid="{00000000-0005-0000-0000-000034000000}"/>
    <cellStyle name="Note 2 2" xfId="72" xr:uid="{00000000-0005-0000-0000-000034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FFFF00"/>
      <color rgb="FF0000FF"/>
      <color rgb="FFFFFFCC"/>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E715D3-16E3-4245-A57E-49F20CEF293B}" name="Table15" displayName="Table15" ref="A1:E9" totalsRowShown="0" headerRowDxfId="8" headerRowBorderDxfId="7" tableBorderDxfId="6" totalsRowBorderDxfId="5" headerRowCellStyle="Normal 3">
  <tableColumns count="5">
    <tableColumn id="1" xr3:uid="{69537395-CF33-4BED-B8CC-DEB82CBB0C35}" name="م" dataDxfId="4" dataCellStyle="Normal 3"/>
    <tableColumn id="2" xr3:uid="{81184C21-3DC2-48D0-AD3B-16840877EACB}" name="اسم المتغير" dataDxfId="3" dataCellStyle="Normal 3"/>
    <tableColumn id="3" xr3:uid="{815A3CFD-6960-40C6-B166-6E90F94C65DF}" name="وصف المتغير" dataDxfId="2" dataCellStyle="Normal 3"/>
    <tableColumn id="4" xr3:uid="{218B38DC-7BAF-4B83-9B8E-E8B8D6DBEFA7}" name="نوع البيانات" dataDxfId="1" dataCellStyle="Normal 3"/>
    <tableColumn id="5" xr3:uid="{845031FA-B520-461E-8108-BD09822E7C4F}"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C8EEC-420D-4A8E-8AEE-3669F7CC7E8D}">
  <dimension ref="A1:I67"/>
  <sheetViews>
    <sheetView rightToLeft="1" tabSelected="1" zoomScaleNormal="100" workbookViewId="0">
      <pane xSplit="28365" topLeftCell="Q1"/>
      <selection sqref="A1:G1"/>
      <selection pane="topRight" activeCell="Q1" sqref="Q1"/>
    </sheetView>
  </sheetViews>
  <sheetFormatPr defaultColWidth="23.140625" defaultRowHeight="33"/>
  <cols>
    <col min="1" max="1" width="41.140625" style="1" customWidth="1"/>
    <col min="2" max="2" width="18.42578125" style="3" customWidth="1"/>
    <col min="3" max="3" width="16" style="2" customWidth="1"/>
    <col min="4" max="4" width="27.140625" style="4" customWidth="1"/>
    <col min="5" max="5" width="15.140625" style="2" customWidth="1"/>
    <col min="6" max="6" width="26.5703125" style="4" customWidth="1"/>
    <col min="7" max="7" width="26.42578125" style="1" customWidth="1"/>
    <col min="8" max="8" width="15.140625" style="1" customWidth="1"/>
    <col min="9" max="9" width="12.5703125" style="1" customWidth="1"/>
    <col min="10" max="10" width="13.140625" style="1" customWidth="1"/>
    <col min="11" max="16384" width="23.140625" style="1"/>
  </cols>
  <sheetData>
    <row r="1" spans="1:9" ht="34.5" customHeight="1">
      <c r="A1" s="58"/>
      <c r="B1" s="58"/>
      <c r="C1" s="58"/>
      <c r="D1" s="58"/>
      <c r="E1" s="58"/>
      <c r="F1" s="58"/>
      <c r="G1" s="58"/>
    </row>
    <row r="2" spans="1:9" ht="33.75" customHeight="1">
      <c r="A2" s="58" t="s">
        <v>53</v>
      </c>
      <c r="B2" s="58"/>
      <c r="C2" s="58"/>
      <c r="D2" s="58"/>
      <c r="E2" s="58"/>
      <c r="F2" s="58"/>
      <c r="G2" s="58"/>
    </row>
    <row r="3" spans="1:9" ht="18.75" customHeight="1">
      <c r="A3" s="17"/>
      <c r="B3" s="18"/>
      <c r="C3" s="19"/>
      <c r="D3" s="20"/>
      <c r="E3" s="21" t="s">
        <v>0</v>
      </c>
      <c r="F3" s="22"/>
      <c r="G3" s="17"/>
    </row>
    <row r="4" spans="1:9" ht="12.75" customHeight="1">
      <c r="A4" s="59" t="s">
        <v>7</v>
      </c>
      <c r="B4" s="59" t="s">
        <v>55</v>
      </c>
      <c r="C4" s="59" t="s">
        <v>50</v>
      </c>
      <c r="D4" s="59" t="s">
        <v>57</v>
      </c>
      <c r="E4" s="59" t="s">
        <v>52</v>
      </c>
      <c r="F4" s="59" t="s">
        <v>54</v>
      </c>
      <c r="G4" s="61" t="s">
        <v>56</v>
      </c>
    </row>
    <row r="5" spans="1:9" ht="42.75" customHeight="1">
      <c r="A5" s="60"/>
      <c r="B5" s="60"/>
      <c r="C5" s="60"/>
      <c r="D5" s="59"/>
      <c r="E5" s="60"/>
      <c r="F5" s="60"/>
      <c r="G5" s="62"/>
    </row>
    <row r="6" spans="1:9" ht="18.95" customHeight="1">
      <c r="A6" s="15" t="s">
        <v>5</v>
      </c>
      <c r="B6" s="9">
        <v>358.9</v>
      </c>
      <c r="C6" s="9">
        <v>274.553</v>
      </c>
      <c r="D6" s="10">
        <f t="shared" ref="D6:D7" si="0">C6/B6</f>
        <v>0.76498467539704662</v>
      </c>
      <c r="E6" s="11">
        <v>199.5</v>
      </c>
      <c r="F6" s="10">
        <f t="shared" ref="F6:F7" si="1">E6/B6</f>
        <v>0.55586514349400951</v>
      </c>
      <c r="G6" s="9">
        <f t="shared" ref="G6:G50" si="2">C6-E6</f>
        <v>75.052999999999997</v>
      </c>
    </row>
    <row r="7" spans="1:9" ht="18.95" customHeight="1">
      <c r="A7" s="16" t="s">
        <v>9</v>
      </c>
      <c r="B7" s="9">
        <v>11</v>
      </c>
      <c r="C7" s="9">
        <v>11.03</v>
      </c>
      <c r="D7" s="10">
        <f t="shared" si="0"/>
        <v>1.0027272727272727</v>
      </c>
      <c r="E7" s="11">
        <v>5.3</v>
      </c>
      <c r="F7" s="10">
        <f t="shared" si="1"/>
        <v>0.48181818181818181</v>
      </c>
      <c r="G7" s="9">
        <f t="shared" si="2"/>
        <v>5.7299999999999995</v>
      </c>
    </row>
    <row r="8" spans="1:9" ht="18.95" customHeight="1">
      <c r="A8" s="16" t="s">
        <v>4</v>
      </c>
      <c r="B8" s="9">
        <v>4.5999999999999996</v>
      </c>
      <c r="C8" s="9">
        <v>4.3920000000000003</v>
      </c>
      <c r="D8" s="10">
        <f>C8/B8</f>
        <v>0.95478260869565235</v>
      </c>
      <c r="E8" s="11">
        <v>4.1660000000000004</v>
      </c>
      <c r="F8" s="10">
        <f>E8/B8</f>
        <v>0.90565217391304365</v>
      </c>
      <c r="G8" s="9">
        <f t="shared" si="2"/>
        <v>0.22599999999999998</v>
      </c>
    </row>
    <row r="9" spans="1:9" ht="18.95" customHeight="1">
      <c r="A9" s="16" t="s">
        <v>1</v>
      </c>
      <c r="B9" s="9">
        <v>86.9</v>
      </c>
      <c r="C9" s="9">
        <v>39.857999999999997</v>
      </c>
      <c r="D9" s="10">
        <f t="shared" ref="D9:D28" si="3">C9/B9</f>
        <v>0.45866513233601836</v>
      </c>
      <c r="E9" s="11">
        <v>33.5</v>
      </c>
      <c r="F9" s="10">
        <f t="shared" ref="F9:F28" si="4">E9/B9</f>
        <v>0.38550057537399307</v>
      </c>
      <c r="G9" s="9">
        <f t="shared" si="2"/>
        <v>6.357999999999997</v>
      </c>
    </row>
    <row r="10" spans="1:9" ht="18.95" customHeight="1">
      <c r="A10" s="16" t="s">
        <v>2</v>
      </c>
      <c r="B10" s="9">
        <v>265.8</v>
      </c>
      <c r="C10" s="9">
        <v>173.38499999999999</v>
      </c>
      <c r="D10" s="10">
        <f t="shared" si="3"/>
        <v>0.65231376975169297</v>
      </c>
      <c r="E10" s="11">
        <v>161.1</v>
      </c>
      <c r="F10" s="10">
        <f t="shared" si="4"/>
        <v>0.60609480812641081</v>
      </c>
      <c r="G10" s="9">
        <f t="shared" si="2"/>
        <v>12.284999999999997</v>
      </c>
      <c r="H10" s="26"/>
    </row>
    <row r="11" spans="1:9" ht="18.95" customHeight="1">
      <c r="A11" s="16" t="s">
        <v>60</v>
      </c>
      <c r="B11" s="9">
        <v>6.4</v>
      </c>
      <c r="C11" s="9">
        <v>3.7679999999999998</v>
      </c>
      <c r="D11" s="10">
        <f t="shared" si="3"/>
        <v>0.58874999999999988</v>
      </c>
      <c r="E11" s="11">
        <v>3.4</v>
      </c>
      <c r="F11" s="10">
        <f t="shared" si="4"/>
        <v>0.53125</v>
      </c>
      <c r="G11" s="9">
        <f t="shared" si="2"/>
        <v>0.36799999999999988</v>
      </c>
    </row>
    <row r="12" spans="1:9" ht="18.95" customHeight="1">
      <c r="A12" s="16" t="s">
        <v>59</v>
      </c>
      <c r="B12" s="9">
        <v>14.8</v>
      </c>
      <c r="C12" s="9">
        <v>2.6</v>
      </c>
      <c r="D12" s="10">
        <f t="shared" si="3"/>
        <v>0.17567567567567569</v>
      </c>
      <c r="E12" s="11">
        <v>2.1</v>
      </c>
      <c r="F12" s="10">
        <f t="shared" si="4"/>
        <v>0.14189189189189189</v>
      </c>
      <c r="G12" s="9">
        <f t="shared" si="2"/>
        <v>0.5</v>
      </c>
      <c r="H12" s="23"/>
      <c r="I12" s="23"/>
    </row>
    <row r="13" spans="1:9" ht="18.95" customHeight="1">
      <c r="A13" s="16" t="s">
        <v>35</v>
      </c>
      <c r="B13" s="9">
        <v>465</v>
      </c>
      <c r="C13" s="9">
        <v>247.7</v>
      </c>
      <c r="D13" s="10">
        <f t="shared" si="3"/>
        <v>0.53268817204301078</v>
      </c>
      <c r="E13" s="11">
        <v>125.8</v>
      </c>
      <c r="F13" s="10">
        <f t="shared" si="4"/>
        <v>0.27053763440860212</v>
      </c>
      <c r="G13" s="9">
        <f t="shared" si="2"/>
        <v>121.89999999999999</v>
      </c>
      <c r="H13" s="23"/>
    </row>
    <row r="14" spans="1:9" ht="18.95" customHeight="1">
      <c r="A14" s="16" t="s">
        <v>61</v>
      </c>
      <c r="B14" s="9">
        <v>4.0999999999999996</v>
      </c>
      <c r="C14" s="9">
        <v>3.2610000000000001</v>
      </c>
      <c r="D14" s="10">
        <f t="shared" si="3"/>
        <v>0.79536585365853674</v>
      </c>
      <c r="E14" s="11">
        <v>5.8</v>
      </c>
      <c r="F14" s="10">
        <f t="shared" si="4"/>
        <v>1.4146341463414636</v>
      </c>
      <c r="G14" s="9">
        <f t="shared" si="2"/>
        <v>-2.5389999999999997</v>
      </c>
    </row>
    <row r="15" spans="1:9" ht="18.95" customHeight="1">
      <c r="A15" s="16" t="s">
        <v>10</v>
      </c>
      <c r="B15" s="9">
        <v>518.1</v>
      </c>
      <c r="C15" s="9">
        <v>414.55900000000003</v>
      </c>
      <c r="D15" s="10">
        <f t="shared" si="3"/>
        <v>0.80015248021617447</v>
      </c>
      <c r="E15" s="11">
        <v>124.5</v>
      </c>
      <c r="F15" s="10">
        <f t="shared" si="4"/>
        <v>0.24030110017371162</v>
      </c>
      <c r="G15" s="9">
        <f t="shared" si="2"/>
        <v>290.05900000000003</v>
      </c>
    </row>
    <row r="16" spans="1:9" ht="18.95" customHeight="1">
      <c r="A16" s="16" t="s">
        <v>11</v>
      </c>
      <c r="B16" s="9">
        <v>285.2</v>
      </c>
      <c r="C16" s="9">
        <v>244.77</v>
      </c>
      <c r="D16" s="10">
        <f t="shared" si="3"/>
        <v>0.85823983169705476</v>
      </c>
      <c r="E16" s="11">
        <v>195.85400000000001</v>
      </c>
      <c r="F16" s="10">
        <f t="shared" si="4"/>
        <v>0.68672510518934093</v>
      </c>
      <c r="G16" s="9">
        <f t="shared" si="2"/>
        <v>48.915999999999997</v>
      </c>
      <c r="H16" s="26"/>
    </row>
    <row r="17" spans="1:8" ht="18.95" customHeight="1">
      <c r="A17" s="16" t="s">
        <v>12</v>
      </c>
      <c r="B17" s="9">
        <v>39.4</v>
      </c>
      <c r="C17" s="9">
        <v>13.039</v>
      </c>
      <c r="D17" s="10">
        <f t="shared" si="3"/>
        <v>0.33093908629441626</v>
      </c>
      <c r="E17" s="11">
        <v>10.368</v>
      </c>
      <c r="F17" s="10">
        <f t="shared" si="4"/>
        <v>0.2631472081218274</v>
      </c>
      <c r="G17" s="9">
        <f t="shared" si="2"/>
        <v>2.6709999999999994</v>
      </c>
      <c r="H17" s="26"/>
    </row>
    <row r="18" spans="1:8" ht="18.95" customHeight="1">
      <c r="A18" s="16" t="s">
        <v>62</v>
      </c>
      <c r="B18" s="9">
        <v>2602.6999999999998</v>
      </c>
      <c r="C18" s="9">
        <v>2078.511</v>
      </c>
      <c r="D18" s="10">
        <f t="shared" si="3"/>
        <v>0.79859799439044077</v>
      </c>
      <c r="E18" s="11">
        <v>2156.2999999999997</v>
      </c>
      <c r="F18" s="10">
        <f t="shared" si="4"/>
        <v>0.8284858032043646</v>
      </c>
      <c r="G18" s="9">
        <f t="shared" si="2"/>
        <v>-77.78899999999976</v>
      </c>
      <c r="H18" s="27"/>
    </row>
    <row r="19" spans="1:8" ht="18.95" customHeight="1">
      <c r="A19" s="16" t="s">
        <v>63</v>
      </c>
      <c r="B19" s="9">
        <v>966.8</v>
      </c>
      <c r="C19" s="9">
        <v>818.26400000000001</v>
      </c>
      <c r="D19" s="10">
        <f t="shared" si="3"/>
        <v>0.846363260239967</v>
      </c>
      <c r="E19" s="11">
        <v>580.20000000000005</v>
      </c>
      <c r="F19" s="10">
        <f t="shared" si="4"/>
        <v>0.6001241208109227</v>
      </c>
      <c r="G19" s="9">
        <f t="shared" si="2"/>
        <v>238.06399999999996</v>
      </c>
      <c r="H19" s="26"/>
    </row>
    <row r="20" spans="1:8" ht="18.95" customHeight="1">
      <c r="A20" s="16" t="s">
        <v>13</v>
      </c>
      <c r="B20" s="9">
        <v>0</v>
      </c>
      <c r="C20" s="9">
        <v>1.5E-3</v>
      </c>
      <c r="D20" s="10">
        <v>0</v>
      </c>
      <c r="E20" s="11">
        <v>0</v>
      </c>
      <c r="F20" s="10">
        <v>0</v>
      </c>
      <c r="G20" s="9">
        <f t="shared" si="2"/>
        <v>1.5E-3</v>
      </c>
      <c r="H20" s="26"/>
    </row>
    <row r="21" spans="1:8" ht="18.95" customHeight="1">
      <c r="A21" s="16" t="s">
        <v>14</v>
      </c>
      <c r="B21" s="9">
        <v>67.3</v>
      </c>
      <c r="C21" s="9">
        <v>35.174999999999997</v>
      </c>
      <c r="D21" s="10">
        <f t="shared" si="3"/>
        <v>0.52265973254086184</v>
      </c>
      <c r="E21" s="11">
        <v>19.971</v>
      </c>
      <c r="F21" s="10">
        <f t="shared" si="4"/>
        <v>0.29674591381872217</v>
      </c>
      <c r="G21" s="9">
        <f t="shared" si="2"/>
        <v>15.203999999999997</v>
      </c>
      <c r="H21" s="26"/>
    </row>
    <row r="22" spans="1:8" ht="18.95" customHeight="1">
      <c r="A22" s="16" t="s">
        <v>45</v>
      </c>
      <c r="B22" s="9">
        <v>133.30000000000001</v>
      </c>
      <c r="C22" s="9">
        <v>120.479</v>
      </c>
      <c r="D22" s="10">
        <f t="shared" si="3"/>
        <v>0.90381845461365329</v>
      </c>
      <c r="E22" s="11">
        <v>102.294</v>
      </c>
      <c r="F22" s="10">
        <f t="shared" si="4"/>
        <v>0.767396849212303</v>
      </c>
      <c r="G22" s="9">
        <f t="shared" si="2"/>
        <v>18.185000000000002</v>
      </c>
      <c r="H22" s="26"/>
    </row>
    <row r="23" spans="1:8" ht="18.95" customHeight="1">
      <c r="A23" s="16" t="s">
        <v>27</v>
      </c>
      <c r="B23" s="9">
        <v>0.4</v>
      </c>
      <c r="C23" s="9">
        <v>0.33200000000000002</v>
      </c>
      <c r="D23" s="10">
        <f t="shared" si="3"/>
        <v>0.83</v>
      </c>
      <c r="E23" s="11">
        <v>0.3</v>
      </c>
      <c r="F23" s="10">
        <f t="shared" si="4"/>
        <v>0.74999999999999989</v>
      </c>
      <c r="G23" s="9">
        <f t="shared" si="2"/>
        <v>3.2000000000000028E-2</v>
      </c>
      <c r="H23" s="26"/>
    </row>
    <row r="24" spans="1:8" ht="18.95" customHeight="1">
      <c r="A24" s="16" t="s">
        <v>42</v>
      </c>
      <c r="B24" s="9">
        <v>365.9</v>
      </c>
      <c r="C24" s="9">
        <v>264.815</v>
      </c>
      <c r="D24" s="10">
        <f t="shared" si="3"/>
        <v>0.72373599344083084</v>
      </c>
      <c r="E24" s="11">
        <v>223</v>
      </c>
      <c r="F24" s="10">
        <f t="shared" si="4"/>
        <v>0.60945613555616296</v>
      </c>
      <c r="G24" s="9">
        <f t="shared" si="2"/>
        <v>41.814999999999998</v>
      </c>
      <c r="H24" s="26"/>
    </row>
    <row r="25" spans="1:8" ht="18.95" customHeight="1">
      <c r="A25" s="16" t="s">
        <v>29</v>
      </c>
      <c r="B25" s="9">
        <v>0.3</v>
      </c>
      <c r="C25" s="9">
        <v>7.0000000000000001E-3</v>
      </c>
      <c r="D25" s="10">
        <f t="shared" si="3"/>
        <v>2.3333333333333334E-2</v>
      </c>
      <c r="E25" s="11">
        <v>7.0000000000000001E-3</v>
      </c>
      <c r="F25" s="10">
        <f t="shared" si="4"/>
        <v>2.3333333333333334E-2</v>
      </c>
      <c r="G25" s="9">
        <f t="shared" si="2"/>
        <v>0</v>
      </c>
      <c r="H25" s="26"/>
    </row>
    <row r="26" spans="1:8" ht="18.95" customHeight="1">
      <c r="A26" s="16" t="s">
        <v>15</v>
      </c>
      <c r="B26" s="9">
        <v>0.2</v>
      </c>
      <c r="C26" s="9">
        <v>2.3E-2</v>
      </c>
      <c r="D26" s="10">
        <f t="shared" si="3"/>
        <v>0.11499999999999999</v>
      </c>
      <c r="E26" s="11">
        <v>0</v>
      </c>
      <c r="F26" s="10">
        <f t="shared" si="4"/>
        <v>0</v>
      </c>
      <c r="G26" s="9">
        <f t="shared" si="2"/>
        <v>2.3E-2</v>
      </c>
      <c r="H26" s="26"/>
    </row>
    <row r="27" spans="1:8" ht="18.95" customHeight="1">
      <c r="A27" s="16" t="s">
        <v>3</v>
      </c>
      <c r="B27" s="9">
        <v>29.6</v>
      </c>
      <c r="C27" s="9">
        <v>9.3360000000000003</v>
      </c>
      <c r="D27" s="10">
        <f t="shared" si="3"/>
        <v>0.3154054054054054</v>
      </c>
      <c r="E27" s="11">
        <v>7.835</v>
      </c>
      <c r="F27" s="10">
        <f t="shared" si="4"/>
        <v>0.26469594594594592</v>
      </c>
      <c r="G27" s="9">
        <f t="shared" si="2"/>
        <v>1.5010000000000003</v>
      </c>
      <c r="H27" s="26"/>
    </row>
    <row r="28" spans="1:8" ht="18.95" customHeight="1">
      <c r="A28" s="16" t="s">
        <v>46</v>
      </c>
      <c r="B28" s="9">
        <v>40.799999999999997</v>
      </c>
      <c r="C28" s="9">
        <v>22.788</v>
      </c>
      <c r="D28" s="10">
        <f t="shared" si="3"/>
        <v>0.55852941176470594</v>
      </c>
      <c r="E28" s="11">
        <v>16.706</v>
      </c>
      <c r="F28" s="10">
        <f t="shared" si="4"/>
        <v>0.40946078431372551</v>
      </c>
      <c r="G28" s="9">
        <f t="shared" si="2"/>
        <v>6.0820000000000007</v>
      </c>
      <c r="H28" s="26"/>
    </row>
    <row r="29" spans="1:8" ht="18.95" customHeight="1">
      <c r="A29" s="16" t="s">
        <v>16</v>
      </c>
      <c r="B29" s="9">
        <v>64.400000000000006</v>
      </c>
      <c r="C29" s="9">
        <v>55.895000000000003</v>
      </c>
      <c r="D29" s="10">
        <f t="shared" ref="D29:D55" si="5">C29/B29</f>
        <v>0.86793478260869561</v>
      </c>
      <c r="E29" s="11">
        <v>18.8</v>
      </c>
      <c r="F29" s="10">
        <f t="shared" ref="F29:F41" si="6">E29/B29</f>
        <v>0.29192546583850931</v>
      </c>
      <c r="G29" s="9">
        <f t="shared" si="2"/>
        <v>37.094999999999999</v>
      </c>
      <c r="H29" s="26"/>
    </row>
    <row r="30" spans="1:8" ht="18.95" customHeight="1">
      <c r="A30" s="16" t="s">
        <v>23</v>
      </c>
      <c r="B30" s="9">
        <v>7.8</v>
      </c>
      <c r="C30" s="9">
        <v>5.9180000000000001</v>
      </c>
      <c r="D30" s="10">
        <f t="shared" si="5"/>
        <v>0.75871794871794873</v>
      </c>
      <c r="E30" s="11">
        <v>5.8</v>
      </c>
      <c r="F30" s="10">
        <f t="shared" si="6"/>
        <v>0.74358974358974361</v>
      </c>
      <c r="G30" s="9">
        <f t="shared" si="2"/>
        <v>0.11800000000000033</v>
      </c>
      <c r="H30" s="26"/>
    </row>
    <row r="31" spans="1:8" ht="18.95" customHeight="1">
      <c r="A31" s="16" t="s">
        <v>17</v>
      </c>
      <c r="B31" s="9">
        <v>144.5</v>
      </c>
      <c r="C31" s="9">
        <v>46.48</v>
      </c>
      <c r="D31" s="10">
        <f t="shared" si="5"/>
        <v>0.3216608996539792</v>
      </c>
      <c r="E31" s="25">
        <v>33.1</v>
      </c>
      <c r="F31" s="10">
        <f t="shared" si="6"/>
        <v>0.22906574394463669</v>
      </c>
      <c r="G31" s="9">
        <f t="shared" si="2"/>
        <v>13.379999999999995</v>
      </c>
    </row>
    <row r="32" spans="1:8" ht="18.95" customHeight="1">
      <c r="A32" s="16" t="s">
        <v>18</v>
      </c>
      <c r="B32" s="9">
        <v>0.8</v>
      </c>
      <c r="C32" s="9">
        <v>0.36499999999999999</v>
      </c>
      <c r="D32" s="10">
        <f t="shared" si="5"/>
        <v>0.45624999999999999</v>
      </c>
      <c r="E32" s="11">
        <v>0.309</v>
      </c>
      <c r="F32" s="10">
        <f t="shared" si="6"/>
        <v>0.38624999999999998</v>
      </c>
      <c r="G32" s="9">
        <f t="shared" si="2"/>
        <v>5.5999999999999994E-2</v>
      </c>
    </row>
    <row r="33" spans="1:8" ht="18.95" customHeight="1">
      <c r="A33" s="16" t="s">
        <v>8</v>
      </c>
      <c r="B33" s="9">
        <v>2</v>
      </c>
      <c r="C33" s="9">
        <v>1.9830000000000001</v>
      </c>
      <c r="D33" s="10">
        <f t="shared" si="5"/>
        <v>0.99150000000000005</v>
      </c>
      <c r="E33" s="11">
        <v>0.52900000000000003</v>
      </c>
      <c r="F33" s="10">
        <f t="shared" si="6"/>
        <v>0.26450000000000001</v>
      </c>
      <c r="G33" s="9">
        <f t="shared" si="2"/>
        <v>1.4540000000000002</v>
      </c>
    </row>
    <row r="34" spans="1:8" ht="18.95" customHeight="1">
      <c r="A34" s="16" t="s">
        <v>19</v>
      </c>
      <c r="B34" s="9">
        <v>1314.3999999999999</v>
      </c>
      <c r="C34" s="9">
        <v>1218.7819999999999</v>
      </c>
      <c r="D34" s="10">
        <f t="shared" si="5"/>
        <v>0.92725349969567872</v>
      </c>
      <c r="E34" s="11">
        <v>724.2</v>
      </c>
      <c r="F34" s="10">
        <f t="shared" si="6"/>
        <v>0.55097382836275111</v>
      </c>
      <c r="G34" s="9">
        <f t="shared" si="2"/>
        <v>494.58199999999988</v>
      </c>
      <c r="H34" s="23"/>
    </row>
    <row r="35" spans="1:8" ht="18.95" customHeight="1">
      <c r="A35" s="16" t="s">
        <v>64</v>
      </c>
      <c r="B35" s="9">
        <v>40.9</v>
      </c>
      <c r="C35" s="9">
        <v>9.5239999999999991</v>
      </c>
      <c r="D35" s="10">
        <f t="shared" si="5"/>
        <v>0.2328606356968215</v>
      </c>
      <c r="E35" s="11">
        <v>23.8</v>
      </c>
      <c r="F35" s="10">
        <f t="shared" si="6"/>
        <v>0.58190709046454769</v>
      </c>
      <c r="G35" s="9">
        <f t="shared" si="2"/>
        <v>-14.276000000000002</v>
      </c>
    </row>
    <row r="36" spans="1:8" ht="18.95" customHeight="1">
      <c r="A36" s="16" t="s">
        <v>20</v>
      </c>
      <c r="B36" s="9">
        <v>40.6</v>
      </c>
      <c r="C36" s="9">
        <v>18.146000000000001</v>
      </c>
      <c r="D36" s="10">
        <f t="shared" si="5"/>
        <v>0.44694581280788176</v>
      </c>
      <c r="E36" s="11">
        <v>15.704000000000001</v>
      </c>
      <c r="F36" s="10">
        <f t="shared" si="6"/>
        <v>0.38679802955665027</v>
      </c>
      <c r="G36" s="9">
        <f t="shared" si="2"/>
        <v>2.4420000000000002</v>
      </c>
    </row>
    <row r="37" spans="1:8" ht="18.95" customHeight="1">
      <c r="A37" s="16" t="s">
        <v>28</v>
      </c>
      <c r="B37" s="9">
        <v>0</v>
      </c>
      <c r="C37" s="9">
        <v>0</v>
      </c>
      <c r="D37" s="10">
        <v>0</v>
      </c>
      <c r="E37" s="11">
        <v>0</v>
      </c>
      <c r="F37" s="10">
        <v>0</v>
      </c>
      <c r="G37" s="9">
        <f t="shared" si="2"/>
        <v>0</v>
      </c>
    </row>
    <row r="38" spans="1:8" ht="18.95" customHeight="1">
      <c r="A38" s="16" t="s">
        <v>31</v>
      </c>
      <c r="B38" s="9">
        <v>6.5</v>
      </c>
      <c r="C38" s="9">
        <v>5.8810000000000002</v>
      </c>
      <c r="D38" s="10">
        <f t="shared" si="5"/>
        <v>0.90476923076923077</v>
      </c>
      <c r="E38" s="11">
        <v>4.0999999999999996</v>
      </c>
      <c r="F38" s="10">
        <f t="shared" si="6"/>
        <v>0.63076923076923075</v>
      </c>
      <c r="G38" s="9">
        <f t="shared" si="2"/>
        <v>1.7810000000000006</v>
      </c>
    </row>
    <row r="39" spans="1:8" ht="18.95" customHeight="1">
      <c r="A39" s="16" t="s">
        <v>21</v>
      </c>
      <c r="B39" s="9">
        <v>16.3</v>
      </c>
      <c r="C39" s="9">
        <v>2.371</v>
      </c>
      <c r="D39" s="10">
        <f t="shared" si="5"/>
        <v>0.14546012269938649</v>
      </c>
      <c r="E39" s="11">
        <v>1.6</v>
      </c>
      <c r="F39" s="10">
        <f t="shared" si="6"/>
        <v>9.815950920245399E-2</v>
      </c>
      <c r="G39" s="9">
        <f t="shared" si="2"/>
        <v>0.77099999999999991</v>
      </c>
    </row>
    <row r="40" spans="1:8" ht="18.95" customHeight="1">
      <c r="A40" s="16" t="s">
        <v>6</v>
      </c>
      <c r="B40" s="9">
        <v>657.2</v>
      </c>
      <c r="C40" s="9">
        <v>572.21500000000003</v>
      </c>
      <c r="D40" s="10">
        <f t="shared" si="5"/>
        <v>0.87068624467437616</v>
      </c>
      <c r="E40" s="11">
        <v>373.1</v>
      </c>
      <c r="F40" s="10">
        <f t="shared" si="6"/>
        <v>0.56771150334753495</v>
      </c>
      <c r="G40" s="9">
        <f t="shared" si="2"/>
        <v>199.11500000000001</v>
      </c>
    </row>
    <row r="41" spans="1:8" ht="18.95" customHeight="1">
      <c r="A41" s="16" t="s">
        <v>22</v>
      </c>
      <c r="B41" s="9">
        <v>138.4</v>
      </c>
      <c r="C41" s="9">
        <v>81.320000000000007</v>
      </c>
      <c r="D41" s="10">
        <f t="shared" si="5"/>
        <v>0.58757225433526017</v>
      </c>
      <c r="E41" s="11">
        <v>63.199999999999996</v>
      </c>
      <c r="F41" s="10">
        <f t="shared" si="6"/>
        <v>0.45664739884393057</v>
      </c>
      <c r="G41" s="9">
        <f t="shared" si="2"/>
        <v>18.120000000000012</v>
      </c>
      <c r="H41" s="23"/>
    </row>
    <row r="42" spans="1:8" ht="18.95" customHeight="1">
      <c r="A42" s="16" t="s">
        <v>24</v>
      </c>
      <c r="B42" s="9">
        <v>21.3</v>
      </c>
      <c r="C42" s="9">
        <v>0.36399999999999999</v>
      </c>
      <c r="D42" s="10">
        <f t="shared" si="5"/>
        <v>1.7089201877934272E-2</v>
      </c>
      <c r="E42" s="11">
        <v>0.36099999999999999</v>
      </c>
      <c r="F42" s="10">
        <f t="shared" ref="F42:F51" si="7">E42/B42</f>
        <v>1.6948356807511736E-2</v>
      </c>
      <c r="G42" s="9">
        <f t="shared" si="2"/>
        <v>3.0000000000000027E-3</v>
      </c>
    </row>
    <row r="43" spans="1:8" ht="18.95" customHeight="1">
      <c r="A43" s="16" t="s">
        <v>25</v>
      </c>
      <c r="B43" s="9">
        <v>7.3</v>
      </c>
      <c r="C43" s="9">
        <v>3.8860000000000001</v>
      </c>
      <c r="D43" s="10">
        <f t="shared" si="5"/>
        <v>0.53232876712328769</v>
      </c>
      <c r="E43" s="11">
        <v>3.105</v>
      </c>
      <c r="F43" s="10">
        <f t="shared" si="7"/>
        <v>0.42534246575342466</v>
      </c>
      <c r="G43" s="9">
        <f t="shared" si="2"/>
        <v>0.78100000000000014</v>
      </c>
    </row>
    <row r="44" spans="1:8" ht="18.95" customHeight="1">
      <c r="A44" s="16" t="s">
        <v>65</v>
      </c>
      <c r="B44" s="9">
        <v>15.9</v>
      </c>
      <c r="C44" s="9">
        <v>4.7519999999999998</v>
      </c>
      <c r="D44" s="10">
        <f t="shared" si="5"/>
        <v>0.29886792452830185</v>
      </c>
      <c r="E44" s="11">
        <v>3.6</v>
      </c>
      <c r="F44" s="10">
        <f t="shared" si="7"/>
        <v>0.22641509433962265</v>
      </c>
      <c r="G44" s="9">
        <f t="shared" si="2"/>
        <v>1.1519999999999997</v>
      </c>
    </row>
    <row r="45" spans="1:8" ht="18.95" customHeight="1">
      <c r="A45" s="16" t="s">
        <v>41</v>
      </c>
      <c r="B45" s="9">
        <v>1074.2</v>
      </c>
      <c r="C45" s="9">
        <v>911.98800000000006</v>
      </c>
      <c r="D45" s="10">
        <f t="shared" si="5"/>
        <v>0.84899273878234971</v>
      </c>
      <c r="E45" s="11">
        <v>455</v>
      </c>
      <c r="F45" s="10">
        <f t="shared" si="7"/>
        <v>0.4235710296034258</v>
      </c>
      <c r="G45" s="9">
        <f t="shared" si="2"/>
        <v>456.98800000000006</v>
      </c>
    </row>
    <row r="46" spans="1:8" ht="18.95" customHeight="1">
      <c r="A46" s="16" t="s">
        <v>39</v>
      </c>
      <c r="B46" s="9">
        <v>0.4</v>
      </c>
      <c r="C46" s="9">
        <v>7.6999999999999999E-2</v>
      </c>
      <c r="D46" s="10">
        <f t="shared" si="5"/>
        <v>0.19249999999999998</v>
      </c>
      <c r="E46" s="11">
        <v>5.8000000000000003E-2</v>
      </c>
      <c r="F46" s="10">
        <f t="shared" si="7"/>
        <v>0.14499999999999999</v>
      </c>
      <c r="G46" s="9">
        <f t="shared" si="2"/>
        <v>1.8999999999999996E-2</v>
      </c>
    </row>
    <row r="47" spans="1:8" ht="18.95" customHeight="1">
      <c r="A47" s="16" t="s">
        <v>58</v>
      </c>
      <c r="B47" s="9">
        <v>40.200000000000003</v>
      </c>
      <c r="C47" s="9">
        <v>24.1</v>
      </c>
      <c r="D47" s="10">
        <f t="shared" si="5"/>
        <v>0.59950248756218905</v>
      </c>
      <c r="E47" s="11">
        <v>16.3</v>
      </c>
      <c r="F47" s="10">
        <f t="shared" si="7"/>
        <v>0.40547263681592038</v>
      </c>
      <c r="G47" s="9">
        <f t="shared" si="2"/>
        <v>7.8000000000000007</v>
      </c>
      <c r="H47" s="23"/>
    </row>
    <row r="48" spans="1:8" ht="18.95" customHeight="1">
      <c r="A48" s="16" t="s">
        <v>30</v>
      </c>
      <c r="B48" s="9">
        <v>0.2</v>
      </c>
      <c r="C48" s="9">
        <v>0.158</v>
      </c>
      <c r="D48" s="10">
        <f t="shared" si="5"/>
        <v>0.78999999999999992</v>
      </c>
      <c r="E48" s="11">
        <v>0.2</v>
      </c>
      <c r="F48" s="10">
        <f t="shared" si="7"/>
        <v>1</v>
      </c>
      <c r="G48" s="9">
        <f t="shared" si="2"/>
        <v>-4.200000000000001E-2</v>
      </c>
    </row>
    <row r="49" spans="1:8" ht="18.95" customHeight="1">
      <c r="A49" s="16" t="s">
        <v>32</v>
      </c>
      <c r="B49" s="9">
        <v>1034.3</v>
      </c>
      <c r="C49" s="12">
        <v>645.44799999999998</v>
      </c>
      <c r="D49" s="10">
        <f t="shared" si="5"/>
        <v>0.62404331431886295</v>
      </c>
      <c r="E49" s="11">
        <v>409.2</v>
      </c>
      <c r="F49" s="10">
        <f t="shared" si="7"/>
        <v>0.39562989461471526</v>
      </c>
      <c r="G49" s="9">
        <f t="shared" si="2"/>
        <v>236.24799999999999</v>
      </c>
    </row>
    <row r="50" spans="1:8" ht="18.95" customHeight="1">
      <c r="A50" s="16" t="s">
        <v>51</v>
      </c>
      <c r="B50" s="9">
        <v>32</v>
      </c>
      <c r="C50" s="12">
        <v>0</v>
      </c>
      <c r="D50" s="10">
        <f t="shared" si="5"/>
        <v>0</v>
      </c>
      <c r="E50" s="11">
        <v>0</v>
      </c>
      <c r="F50" s="10">
        <f t="shared" si="7"/>
        <v>0</v>
      </c>
      <c r="G50" s="9">
        <f t="shared" si="2"/>
        <v>0</v>
      </c>
    </row>
    <row r="51" spans="1:8" ht="18.95" customHeight="1">
      <c r="A51" s="16" t="s">
        <v>33</v>
      </c>
      <c r="B51" s="9">
        <v>41.5</v>
      </c>
      <c r="C51" s="12">
        <v>11.154999999999999</v>
      </c>
      <c r="D51" s="10">
        <f t="shared" si="5"/>
        <v>0.26879518072289155</v>
      </c>
      <c r="E51" s="11">
        <v>6.3</v>
      </c>
      <c r="F51" s="10">
        <f t="shared" si="7"/>
        <v>0.15180722891566265</v>
      </c>
      <c r="G51" s="9">
        <f t="shared" ref="G51:G63" si="8">C51-E51</f>
        <v>4.8549999999999995</v>
      </c>
    </row>
    <row r="52" spans="1:8" ht="18.95" customHeight="1">
      <c r="A52" s="16" t="s">
        <v>34</v>
      </c>
      <c r="B52" s="9">
        <v>6.2</v>
      </c>
      <c r="C52" s="12">
        <v>2.5680000000000001</v>
      </c>
      <c r="D52" s="10">
        <f t="shared" si="5"/>
        <v>0.41419354838709677</v>
      </c>
      <c r="E52" s="11">
        <v>1.401</v>
      </c>
      <c r="F52" s="10">
        <v>4.938E-2</v>
      </c>
      <c r="G52" s="9">
        <f t="shared" si="8"/>
        <v>1.167</v>
      </c>
    </row>
    <row r="53" spans="1:8" ht="18.95" customHeight="1">
      <c r="A53" s="16" t="s">
        <v>36</v>
      </c>
      <c r="B53" s="9">
        <v>1084</v>
      </c>
      <c r="C53" s="9">
        <v>733.72199999999998</v>
      </c>
      <c r="D53" s="10">
        <f t="shared" si="5"/>
        <v>0.67686531365313651</v>
      </c>
      <c r="E53" s="11">
        <v>37.4</v>
      </c>
      <c r="F53" s="10">
        <f>E53/B53</f>
        <v>3.4501845018450182E-2</v>
      </c>
      <c r="G53" s="9">
        <f t="shared" si="8"/>
        <v>696.322</v>
      </c>
    </row>
    <row r="54" spans="1:8" ht="18.95" customHeight="1">
      <c r="A54" s="16" t="s">
        <v>43</v>
      </c>
      <c r="B54" s="9">
        <v>5.0999999999999996</v>
      </c>
      <c r="C54" s="12">
        <v>2.2519999999999998</v>
      </c>
      <c r="D54" s="10">
        <f t="shared" si="5"/>
        <v>0.44156862745098036</v>
      </c>
      <c r="E54" s="11">
        <v>0.1</v>
      </c>
      <c r="F54" s="10">
        <f>E54/B54</f>
        <v>1.9607843137254905E-2</v>
      </c>
      <c r="G54" s="9">
        <f t="shared" si="8"/>
        <v>2.1519999999999997</v>
      </c>
    </row>
    <row r="55" spans="1:8" ht="18.95" customHeight="1">
      <c r="A55" s="16" t="s">
        <v>38</v>
      </c>
      <c r="B55" s="9">
        <v>8.9</v>
      </c>
      <c r="C55" s="12">
        <v>8.5589999999999993</v>
      </c>
      <c r="D55" s="10">
        <f t="shared" si="5"/>
        <v>0.96168539325842683</v>
      </c>
      <c r="E55" s="11">
        <v>7.9</v>
      </c>
      <c r="F55" s="10">
        <f>E55/B55</f>
        <v>0.88764044943820231</v>
      </c>
      <c r="G55" s="9">
        <f t="shared" si="8"/>
        <v>0.65899999999999892</v>
      </c>
    </row>
    <row r="56" spans="1:8" ht="18.95" customHeight="1">
      <c r="A56" s="16" t="s">
        <v>66</v>
      </c>
      <c r="B56" s="9">
        <v>55.8</v>
      </c>
      <c r="C56" s="9">
        <v>24.7</v>
      </c>
      <c r="D56" s="10">
        <f t="shared" ref="D56:D58" si="9">C56/B56</f>
        <v>0.44265232974910396</v>
      </c>
      <c r="E56" s="11">
        <v>20.6</v>
      </c>
      <c r="F56" s="10">
        <f t="shared" ref="F56:F58" si="10">E56/B56</f>
        <v>0.36917562724014341</v>
      </c>
      <c r="G56" s="9">
        <f t="shared" si="8"/>
        <v>4.0999999999999979</v>
      </c>
    </row>
    <row r="57" spans="1:8" ht="18.95" customHeight="1">
      <c r="A57" s="16" t="s">
        <v>67</v>
      </c>
      <c r="B57" s="9">
        <v>14.7</v>
      </c>
      <c r="C57" s="9">
        <v>14.728</v>
      </c>
      <c r="D57" s="10">
        <f t="shared" si="9"/>
        <v>1.0019047619047619</v>
      </c>
      <c r="E57" s="11">
        <v>5.5</v>
      </c>
      <c r="F57" s="10">
        <f t="shared" si="10"/>
        <v>0.37414965986394561</v>
      </c>
      <c r="G57" s="9">
        <f t="shared" si="8"/>
        <v>9.2279999999999998</v>
      </c>
    </row>
    <row r="58" spans="1:8" ht="18.95" customHeight="1">
      <c r="A58" s="16" t="s">
        <v>40</v>
      </c>
      <c r="B58" s="9">
        <v>5.5</v>
      </c>
      <c r="C58" s="9">
        <v>4.4930000000000003</v>
      </c>
      <c r="D58" s="10">
        <f t="shared" si="9"/>
        <v>0.81690909090909092</v>
      </c>
      <c r="E58" s="11">
        <v>4.4000000000000004</v>
      </c>
      <c r="F58" s="10">
        <f t="shared" si="10"/>
        <v>0.8</v>
      </c>
      <c r="G58" s="9">
        <f t="shared" si="8"/>
        <v>9.2999999999999972E-2</v>
      </c>
    </row>
    <row r="59" spans="1:8" ht="18.95" customHeight="1">
      <c r="A59" s="16" t="s">
        <v>44</v>
      </c>
      <c r="B59" s="9">
        <v>7.1</v>
      </c>
      <c r="C59" s="9">
        <v>2.4660000000000002</v>
      </c>
      <c r="D59" s="10">
        <v>0</v>
      </c>
      <c r="E59" s="11">
        <v>0</v>
      </c>
      <c r="F59" s="10">
        <v>0</v>
      </c>
      <c r="G59" s="9">
        <f t="shared" si="8"/>
        <v>2.4660000000000002</v>
      </c>
    </row>
    <row r="60" spans="1:8" ht="18.95" customHeight="1">
      <c r="A60" s="16" t="s">
        <v>47</v>
      </c>
      <c r="B60" s="9">
        <v>4.7</v>
      </c>
      <c r="C60" s="9">
        <v>3.5489999999999999</v>
      </c>
      <c r="D60" s="10">
        <f>C60/B60</f>
        <v>0.75510638297872335</v>
      </c>
      <c r="E60" s="11">
        <v>0.2</v>
      </c>
      <c r="F60" s="10">
        <f>E60/B60</f>
        <v>4.2553191489361701E-2</v>
      </c>
      <c r="G60" s="9">
        <f t="shared" si="8"/>
        <v>3.3489999999999998</v>
      </c>
    </row>
    <row r="61" spans="1:8" ht="18.95" customHeight="1">
      <c r="A61" s="16" t="s">
        <v>37</v>
      </c>
      <c r="B61" s="9">
        <v>28.5</v>
      </c>
      <c r="C61" s="9">
        <v>13.744999999999999</v>
      </c>
      <c r="D61" s="10">
        <f>C61/B61</f>
        <v>0.48228070175438592</v>
      </c>
      <c r="E61" s="11">
        <v>14</v>
      </c>
      <c r="F61" s="10">
        <f>E61/B61</f>
        <v>0.49122807017543857</v>
      </c>
      <c r="G61" s="9">
        <f t="shared" si="8"/>
        <v>-0.25500000000000078</v>
      </c>
    </row>
    <row r="62" spans="1:8" ht="18.95" customHeight="1">
      <c r="A62" s="16" t="s">
        <v>48</v>
      </c>
      <c r="B62" s="9">
        <v>41.7</v>
      </c>
      <c r="C62" s="9">
        <v>25.188000000000002</v>
      </c>
      <c r="D62" s="10">
        <f>C62/B62</f>
        <v>0.60402877697841728</v>
      </c>
      <c r="E62" s="11">
        <v>1.2</v>
      </c>
      <c r="F62" s="10">
        <f>E62/B62</f>
        <v>2.8776978417266185E-2</v>
      </c>
      <c r="G62" s="9">
        <f t="shared" si="8"/>
        <v>23.988000000000003</v>
      </c>
      <c r="H62" s="23"/>
    </row>
    <row r="63" spans="1:8" ht="18.95" customHeight="1">
      <c r="A63" s="16" t="s">
        <v>49</v>
      </c>
      <c r="B63" s="9">
        <v>104.5</v>
      </c>
      <c r="C63" s="9">
        <v>79.400000000000006</v>
      </c>
      <c r="D63" s="10">
        <f>C63/B63</f>
        <v>0.75980861244019149</v>
      </c>
      <c r="E63" s="11">
        <v>85.6</v>
      </c>
      <c r="F63" s="10">
        <f>E63/B63</f>
        <v>0.81913875598086117</v>
      </c>
      <c r="G63" s="9">
        <f t="shared" si="8"/>
        <v>-6.1999999999999886</v>
      </c>
    </row>
    <row r="64" spans="1:8" ht="24" customHeight="1">
      <c r="A64" s="13" t="s">
        <v>26</v>
      </c>
      <c r="B64" s="13">
        <f>SUM(B6:B63)</f>
        <v>12335.300000000001</v>
      </c>
      <c r="C64" s="13">
        <f>SUM(C6:C63)</f>
        <v>9318.8245000000024</v>
      </c>
      <c r="D64" s="14">
        <f>C64/B64</f>
        <v>0.7554598996376255</v>
      </c>
      <c r="E64" s="13">
        <f>SUM(E6:E63)</f>
        <v>6314.6680000000006</v>
      </c>
      <c r="F64" s="14">
        <f>E64/B64</f>
        <v>0.51191847786434053</v>
      </c>
      <c r="G64" s="13">
        <f>SUM(G6:G63)</f>
        <v>3004.1565000000001</v>
      </c>
    </row>
    <row r="65" spans="1:7" ht="39">
      <c r="A65" s="6"/>
      <c r="B65" s="7"/>
      <c r="C65" s="7"/>
      <c r="D65" s="7"/>
      <c r="E65" s="7"/>
      <c r="F65" s="8"/>
      <c r="G65" s="6"/>
    </row>
    <row r="66" spans="1:7" ht="30">
      <c r="B66" s="24"/>
      <c r="C66" s="24"/>
      <c r="E66" s="24"/>
    </row>
    <row r="67" spans="1:7">
      <c r="B67" s="5"/>
    </row>
  </sheetData>
  <mergeCells count="9">
    <mergeCell ref="A1:G1"/>
    <mergeCell ref="A2:G2"/>
    <mergeCell ref="A4:A5"/>
    <mergeCell ref="B4:B5"/>
    <mergeCell ref="C4:C5"/>
    <mergeCell ref="D4:D5"/>
    <mergeCell ref="E4:E5"/>
    <mergeCell ref="F4:F5"/>
    <mergeCell ref="G4:G5"/>
  </mergeCells>
  <pageMargins left="0.15748031496063" right="0.46" top="0.45" bottom="0.34" header="0.15748031496063" footer="0.15748031496063"/>
  <pageSetup paperSize="9" scale="95" orientation="landscape" horizontalDpi="4294967295" verticalDpi="4294967295"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5628-F1D3-4929-AEDF-14E5DD4C0B85}">
  <dimension ref="A1:H9"/>
  <sheetViews>
    <sheetView rightToLeft="1" workbookViewId="0">
      <selection activeCell="B2" sqref="B2:D2"/>
    </sheetView>
  </sheetViews>
  <sheetFormatPr defaultRowHeight="49.5" customHeight="1"/>
  <cols>
    <col min="1" max="1" width="18.42578125" customWidth="1"/>
    <col min="2" max="2" width="17" customWidth="1"/>
    <col min="3" max="3" width="22.28515625" customWidth="1"/>
    <col min="7" max="7" width="24.28515625" customWidth="1"/>
    <col min="8" max="8" width="14.7109375" customWidth="1"/>
  </cols>
  <sheetData>
    <row r="1" spans="1:8" ht="37.5" customHeight="1" thickBot="1">
      <c r="A1" s="34" t="s">
        <v>88</v>
      </c>
      <c r="B1" s="66" t="s">
        <v>90</v>
      </c>
      <c r="C1" s="67"/>
      <c r="D1" s="67"/>
      <c r="E1" s="68" t="s">
        <v>91</v>
      </c>
      <c r="F1" s="69"/>
      <c r="G1" s="69"/>
      <c r="H1" s="35" t="s">
        <v>89</v>
      </c>
    </row>
    <row r="2" spans="1:8" ht="49.5" customHeight="1">
      <c r="A2" s="28" t="s">
        <v>68</v>
      </c>
      <c r="B2" s="63" t="s">
        <v>121</v>
      </c>
      <c r="C2" s="64"/>
      <c r="D2" s="64"/>
      <c r="E2" s="65" t="s">
        <v>83</v>
      </c>
      <c r="F2" s="65"/>
      <c r="G2" s="65"/>
      <c r="H2" s="29" t="s">
        <v>69</v>
      </c>
    </row>
    <row r="3" spans="1:8" ht="49.5" customHeight="1" thickBot="1">
      <c r="A3" s="28" t="s">
        <v>70</v>
      </c>
      <c r="B3" s="30" t="s">
        <v>80</v>
      </c>
      <c r="C3" s="31"/>
      <c r="D3" s="31"/>
      <c r="E3" s="31"/>
      <c r="F3" s="31"/>
      <c r="G3" s="32" t="s">
        <v>82</v>
      </c>
      <c r="H3" s="33" t="s">
        <v>71</v>
      </c>
    </row>
    <row r="4" spans="1:8" ht="49.5" customHeight="1" thickBot="1">
      <c r="A4" s="28" t="s">
        <v>72</v>
      </c>
      <c r="B4" s="30" t="s">
        <v>73</v>
      </c>
      <c r="C4" s="31"/>
      <c r="D4" s="31"/>
      <c r="E4" s="31"/>
      <c r="F4" s="31"/>
      <c r="G4" s="32" t="s">
        <v>74</v>
      </c>
      <c r="H4" s="33" t="s">
        <v>75</v>
      </c>
    </row>
    <row r="5" spans="1:8" ht="49.5" customHeight="1" thickBot="1">
      <c r="A5" s="28" t="s">
        <v>76</v>
      </c>
      <c r="B5" s="30" t="s">
        <v>81</v>
      </c>
      <c r="C5" s="31"/>
      <c r="D5" s="31"/>
      <c r="E5" s="31"/>
      <c r="F5" s="31"/>
      <c r="G5" s="32" t="s">
        <v>81</v>
      </c>
      <c r="H5" s="33" t="s">
        <v>77</v>
      </c>
    </row>
    <row r="6" spans="1:8" ht="49.5" customHeight="1" thickBot="1">
      <c r="A6" s="28" t="s">
        <v>78</v>
      </c>
      <c r="B6" s="30" t="s">
        <v>84</v>
      </c>
      <c r="C6" s="31"/>
      <c r="D6" s="31"/>
      <c r="E6" s="31"/>
      <c r="F6" s="31"/>
      <c r="G6" s="32" t="s">
        <v>85</v>
      </c>
      <c r="H6" s="33" t="s">
        <v>79</v>
      </c>
    </row>
    <row r="7" spans="1:8" ht="15.75" thickBot="1">
      <c r="A7" s="28" t="s">
        <v>86</v>
      </c>
      <c r="B7" s="41">
        <v>45996</v>
      </c>
      <c r="C7" s="36"/>
      <c r="D7" s="36"/>
      <c r="E7" s="36"/>
      <c r="F7" s="36"/>
      <c r="G7" s="42">
        <v>45996</v>
      </c>
      <c r="H7" s="33" t="s">
        <v>87</v>
      </c>
    </row>
    <row r="8" spans="1:8" ht="30">
      <c r="A8" s="37" t="s">
        <v>92</v>
      </c>
      <c r="B8" s="38" t="s">
        <v>93</v>
      </c>
      <c r="C8" s="38"/>
      <c r="D8" s="38"/>
      <c r="E8" s="38"/>
      <c r="F8" s="38"/>
      <c r="G8" s="39" t="s">
        <v>94</v>
      </c>
      <c r="H8" s="40" t="s">
        <v>95</v>
      </c>
    </row>
    <row r="9" spans="1:8" ht="15">
      <c r="A9" s="37" t="s">
        <v>96</v>
      </c>
      <c r="B9" s="70" t="s">
        <v>97</v>
      </c>
      <c r="C9" s="71"/>
      <c r="D9" s="71"/>
      <c r="E9" s="71"/>
      <c r="F9" s="71"/>
      <c r="G9" s="72"/>
      <c r="H9" s="40" t="s">
        <v>98</v>
      </c>
    </row>
  </sheetData>
  <mergeCells count="5">
    <mergeCell ref="B2:D2"/>
    <mergeCell ref="E2:G2"/>
    <mergeCell ref="B1:D1"/>
    <mergeCell ref="E1:G1"/>
    <mergeCell ref="B9:G9"/>
  </mergeCells>
  <hyperlinks>
    <hyperlink ref="B9" r:id="rId1" xr:uid="{C78FF886-DDC8-4420-8E3A-107D2BD1013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FAAE3-091D-4465-B402-35DFC0AAB658}">
  <dimension ref="A1:E9"/>
  <sheetViews>
    <sheetView rightToLeft="1" workbookViewId="0">
      <selection activeCell="C6" sqref="C6"/>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3" t="s">
        <v>99</v>
      </c>
      <c r="B1" s="44" t="s">
        <v>100</v>
      </c>
      <c r="C1" s="44" t="s">
        <v>101</v>
      </c>
      <c r="D1" s="44" t="s">
        <v>102</v>
      </c>
      <c r="E1" s="45" t="s">
        <v>103</v>
      </c>
    </row>
    <row r="2" spans="1:5" ht="93" customHeight="1">
      <c r="A2" s="46">
        <v>1</v>
      </c>
      <c r="B2" s="47" t="s">
        <v>104</v>
      </c>
      <c r="C2" s="48" t="s">
        <v>105</v>
      </c>
      <c r="D2" s="48" t="s">
        <v>106</v>
      </c>
      <c r="E2" s="49" t="s">
        <v>107</v>
      </c>
    </row>
    <row r="3" spans="1:5" ht="94.5" customHeight="1">
      <c r="A3" s="50">
        <v>2</v>
      </c>
      <c r="B3" s="51" t="s">
        <v>109</v>
      </c>
      <c r="C3" s="52" t="s">
        <v>110</v>
      </c>
      <c r="D3" s="52" t="s">
        <v>106</v>
      </c>
      <c r="E3" s="53" t="s">
        <v>108</v>
      </c>
    </row>
    <row r="4" spans="1:5" ht="50.25" customHeight="1">
      <c r="A4" s="46">
        <v>3</v>
      </c>
      <c r="B4" s="47" t="s">
        <v>55</v>
      </c>
      <c r="C4" s="48" t="s">
        <v>111</v>
      </c>
      <c r="D4" s="48" t="s">
        <v>112</v>
      </c>
      <c r="E4" s="49" t="s">
        <v>108</v>
      </c>
    </row>
    <row r="5" spans="1:5" ht="93.75" customHeight="1">
      <c r="A5" s="50">
        <v>4</v>
      </c>
      <c r="B5" s="51" t="s">
        <v>50</v>
      </c>
      <c r="C5" s="52" t="s">
        <v>113</v>
      </c>
      <c r="D5" s="52" t="s">
        <v>106</v>
      </c>
      <c r="E5" s="53" t="s">
        <v>108</v>
      </c>
    </row>
    <row r="6" spans="1:5" ht="75.75" customHeight="1">
      <c r="A6" s="46">
        <v>5</v>
      </c>
      <c r="B6" s="47" t="s">
        <v>114</v>
      </c>
      <c r="C6" s="48" t="s">
        <v>115</v>
      </c>
      <c r="D6" s="48" t="s">
        <v>116</v>
      </c>
      <c r="E6" s="49" t="s">
        <v>108</v>
      </c>
    </row>
    <row r="7" spans="1:5" ht="50.25" customHeight="1">
      <c r="A7" s="50">
        <v>6</v>
      </c>
      <c r="B7" s="51" t="s">
        <v>52</v>
      </c>
      <c r="C7" s="52" t="s">
        <v>117</v>
      </c>
      <c r="D7" s="52" t="s">
        <v>112</v>
      </c>
      <c r="E7" s="53" t="s">
        <v>108</v>
      </c>
    </row>
    <row r="8" spans="1:5" ht="65.25" customHeight="1">
      <c r="A8" s="46">
        <v>7</v>
      </c>
      <c r="B8" s="47" t="s">
        <v>54</v>
      </c>
      <c r="C8" s="48" t="s">
        <v>118</v>
      </c>
      <c r="D8" s="48" t="s">
        <v>116</v>
      </c>
      <c r="E8" s="49" t="s">
        <v>108</v>
      </c>
    </row>
    <row r="9" spans="1:5" ht="50.25" customHeight="1">
      <c r="A9" s="54">
        <v>8</v>
      </c>
      <c r="B9" s="55" t="s">
        <v>119</v>
      </c>
      <c r="C9" s="56" t="s">
        <v>120</v>
      </c>
      <c r="D9" s="56" t="s">
        <v>112</v>
      </c>
      <c r="E9" s="57" t="s">
        <v>108</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1402A151-D0F6-4AB8-916B-CAAB5638072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وزارات 2020</vt:lpstr>
      <vt:lpstr>البيانات الوصفية</vt:lpstr>
      <vt:lpstr>المتغيرات</vt:lpstr>
      <vt:lpstr>'وزارات 2020'!Print_Area</vt:lpstr>
      <vt:lpstr>'وزارات 2020'!Print_Titles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2024-08-07T07:37:31Z</cp:lastPrinted>
  <dcterms:created xsi:type="dcterms:W3CDTF">2011-05-16T06:04:10Z</dcterms:created>
  <dcterms:modified xsi:type="dcterms:W3CDTF">2025-07-10T05:17:06Z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493155ef-3923-427b-8417-77b6026346e1</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